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급 계산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&quot;원&quot;"/>
    <numFmt numFmtId="166" formatCode="0&quot;일&quot;"/>
    <numFmt numFmtId="167" formatCode="0.0#&quot;시간&quot;"/>
    <numFmt numFmtId="168" formatCode="hh:mm"/>
    <numFmt numFmtId="169" formatCode="0.0#"/>
  </numFmts>
  <fonts count="8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/>
    </xf>
    <xf numFmtId="0" fontId="3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5" fillId="3" borderId="2" applyAlignment="1" pivotButton="0" quotePrefix="0" xfId="0">
      <alignment horizontal="center" vertical="center" wrapText="1"/>
    </xf>
    <xf numFmtId="167" fontId="5" fillId="3" borderId="2" applyAlignment="1" pivotButton="0" quotePrefix="0" xfId="0">
      <alignment horizontal="center" vertical="center" wrapText="1"/>
    </xf>
    <xf numFmtId="165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168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center" vertical="center" wrapText="1"/>
    </xf>
    <xf numFmtId="169" fontId="4" fillId="3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169" fontId="3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3" fontId="3" fillId="3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left" vertical="top" wrapText="1"/>
    </xf>
    <xf numFmtId="165" fontId="5" fillId="3" borderId="2" applyAlignment="1" pivotButton="0" quotePrefix="0" xfId="0">
      <alignment horizontal="right" vertical="center"/>
    </xf>
    <xf numFmtId="0" fontId="7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9A5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8" customWidth="1" min="5" max="5"/>
    <col width="9" customWidth="1" min="6" max="6"/>
    <col width="11" customWidth="1" min="7" max="7"/>
    <col width="13" customWidth="1" min="8" max="8"/>
    <col width="18" customWidth="1" min="9" max="9"/>
  </cols>
  <sheetData>
    <row r="1" ht="34" customHeight="1">
      <c r="A1" s="1" t="inlineStr">
        <is>
          <t>시 급 계 산 표</t>
        </is>
      </c>
    </row>
    <row r="2">
      <c r="A2" s="2" t="inlineStr">
        <is>
          <t>일한 날의 출근·퇴근·휴게만 적으면 근무시간과 급여(세전 기본 계산)가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이름</t>
        </is>
      </c>
      <c r="B4" s="5" t="n"/>
      <c r="C4" s="6" t="n"/>
      <c r="D4" s="6" t="n"/>
      <c r="E4" s="4" t="inlineStr">
        <is>
          <t>사업장</t>
        </is>
      </c>
      <c r="F4" s="7" t="n"/>
      <c r="G4" s="5" t="n"/>
      <c r="H4" s="6" t="n"/>
      <c r="I4" s="6" t="n"/>
    </row>
    <row r="5" ht="22" customHeight="1">
      <c r="A5" s="4" t="inlineStr">
        <is>
          <t>정산 기간</t>
        </is>
      </c>
      <c r="B5" s="8" t="n"/>
      <c r="C5" s="6" t="n"/>
      <c r="D5" s="8" t="n"/>
      <c r="E5" s="6" t="n"/>
      <c r="F5" s="4" t="inlineStr">
        <is>
          <t>지급일</t>
        </is>
      </c>
      <c r="G5" s="8" t="n"/>
      <c r="H5" s="6" t="n"/>
      <c r="I5" s="6" t="n"/>
    </row>
    <row r="6" ht="22" customHeight="1">
      <c r="A6" s="4" t="inlineStr">
        <is>
          <t>기본 시급</t>
        </is>
      </c>
      <c r="B6" s="9" t="n"/>
      <c r="C6" s="6" t="n"/>
      <c r="D6" s="4" t="inlineStr">
        <is>
          <t>올해 최저시급</t>
        </is>
      </c>
      <c r="E6" s="7" t="n"/>
      <c r="F6" s="9" t="n"/>
      <c r="G6" s="6" t="n"/>
      <c r="H6" s="10">
        <f>IF(OR(B6="",F6=""),"",IF(B6&lt;F6,"최저시급 미만!","최저시급 이상"))</f>
        <v/>
      </c>
      <c r="I6" s="11" t="n"/>
    </row>
    <row r="8" ht="28" customHeight="1">
      <c r="A8" s="4" t="inlineStr">
        <is>
          <t>근무 일수</t>
        </is>
      </c>
      <c r="B8" s="12">
        <f>IF(COUNT(F11:F41)=0,"",COUNT(F11:F41))</f>
        <v/>
      </c>
      <c r="C8" s="11" t="n"/>
      <c r="D8" s="4" t="inlineStr">
        <is>
          <t>총 근무시간</t>
        </is>
      </c>
      <c r="E8" s="7" t="n"/>
      <c r="F8" s="13">
        <f>IF(F42="","",F42)</f>
        <v/>
      </c>
      <c r="G8" s="11" t="n"/>
      <c r="H8" s="4" t="inlineStr">
        <is>
          <t>지급 예정액</t>
        </is>
      </c>
      <c r="I8" s="14">
        <f>IF(D47="","",D47)</f>
        <v/>
      </c>
    </row>
    <row r="10" ht="24" customHeight="1">
      <c r="A10" s="15" t="inlineStr">
        <is>
          <t>날짜</t>
        </is>
      </c>
      <c r="B10" s="15" t="inlineStr">
        <is>
          <t>요일</t>
        </is>
      </c>
      <c r="C10" s="15" t="inlineStr">
        <is>
          <t>출근</t>
        </is>
      </c>
      <c r="D10" s="15" t="inlineStr">
        <is>
          <t>퇴근</t>
        </is>
      </c>
      <c r="E10" s="15" t="inlineStr">
        <is>
          <t>휴게(분)</t>
        </is>
      </c>
      <c r="F10" s="15" t="inlineStr">
        <is>
          <t>근무시간</t>
        </is>
      </c>
      <c r="G10" s="15" t="inlineStr">
        <is>
          <t>다른 시급</t>
        </is>
      </c>
      <c r="H10" s="15" t="inlineStr">
        <is>
          <t>일급</t>
        </is>
      </c>
      <c r="I10" s="15" t="inlineStr">
        <is>
          <t>메모</t>
        </is>
      </c>
    </row>
    <row r="11" ht="18" customHeight="1">
      <c r="A11" s="8" t="n"/>
      <c r="B11" s="16">
        <f>IF(A11="","",IF(WEEKDAY(A11)=1,"일",IF(WEEKDAY(A11)=2,"월",IF(WEEKDAY(A11)=3,"화",IF(WEEKDAY(A11)=4,"수",IF(WEEKDAY(A11)=5,"목",IF(WEEKDAY(A11)=6,"금","토")))))))</f>
        <v/>
      </c>
      <c r="C11" s="17" t="n"/>
      <c r="D11" s="17" t="n"/>
      <c r="E11" s="18" t="n"/>
      <c r="F11" s="19">
        <f>IF(OR(C11="",D11=""),"",ROUND((D11-C11+IF(D11&lt;C11,1,0))*24-E11/60,2))</f>
        <v/>
      </c>
      <c r="G11" s="20" t="n"/>
      <c r="H11" s="21">
        <f>IF(F11="","",ROUND(F11*IF(G11="",$B$6,G11),0))</f>
        <v/>
      </c>
      <c r="I11" s="5" t="n"/>
    </row>
    <row r="12" ht="18" customHeight="1">
      <c r="A12" s="8" t="n"/>
      <c r="B12" s="16">
        <f>IF(A12="","",IF(WEEKDAY(A12)=1,"일",IF(WEEKDAY(A12)=2,"월",IF(WEEKDAY(A12)=3,"화",IF(WEEKDAY(A12)=4,"수",IF(WEEKDAY(A12)=5,"목",IF(WEEKDAY(A12)=6,"금","토")))))))</f>
        <v/>
      </c>
      <c r="C12" s="17" t="n"/>
      <c r="D12" s="17" t="n"/>
      <c r="E12" s="18" t="n"/>
      <c r="F12" s="19">
        <f>IF(OR(C12="",D12=""),"",ROUND((D12-C12+IF(D12&lt;C12,1,0))*24-E12/60,2))</f>
        <v/>
      </c>
      <c r="G12" s="20" t="n"/>
      <c r="H12" s="21">
        <f>IF(F12="","",ROUND(F12*IF(G12="",$B$6,G12),0))</f>
        <v/>
      </c>
      <c r="I12" s="5" t="n"/>
    </row>
    <row r="13" ht="18" customHeight="1">
      <c r="A13" s="8" t="n"/>
      <c r="B13" s="16">
        <f>IF(A13="","",IF(WEEKDAY(A13)=1,"일",IF(WEEKDAY(A13)=2,"월",IF(WEEKDAY(A13)=3,"화",IF(WEEKDAY(A13)=4,"수",IF(WEEKDAY(A13)=5,"목",IF(WEEKDAY(A13)=6,"금","토")))))))</f>
        <v/>
      </c>
      <c r="C13" s="17" t="n"/>
      <c r="D13" s="17" t="n"/>
      <c r="E13" s="18" t="n"/>
      <c r="F13" s="19">
        <f>IF(OR(C13="",D13=""),"",ROUND((D13-C13+IF(D13&lt;C13,1,0))*24-E13/60,2))</f>
        <v/>
      </c>
      <c r="G13" s="20" t="n"/>
      <c r="H13" s="21">
        <f>IF(F13="","",ROUND(F13*IF(G13="",$B$6,G13),0))</f>
        <v/>
      </c>
      <c r="I13" s="5" t="n"/>
    </row>
    <row r="14" ht="18" customHeight="1">
      <c r="A14" s="8" t="n"/>
      <c r="B14" s="16">
        <f>IF(A14="","",IF(WEEKDAY(A14)=1,"일",IF(WEEKDAY(A14)=2,"월",IF(WEEKDAY(A14)=3,"화",IF(WEEKDAY(A14)=4,"수",IF(WEEKDAY(A14)=5,"목",IF(WEEKDAY(A14)=6,"금","토")))))))</f>
        <v/>
      </c>
      <c r="C14" s="17" t="n"/>
      <c r="D14" s="17" t="n"/>
      <c r="E14" s="18" t="n"/>
      <c r="F14" s="19">
        <f>IF(OR(C14="",D14=""),"",ROUND((D14-C14+IF(D14&lt;C14,1,0))*24-E14/60,2))</f>
        <v/>
      </c>
      <c r="G14" s="20" t="n"/>
      <c r="H14" s="21">
        <f>IF(F14="","",ROUND(F14*IF(G14="",$B$6,G14),0))</f>
        <v/>
      </c>
      <c r="I14" s="5" t="n"/>
    </row>
    <row r="15" ht="18" customHeight="1">
      <c r="A15" s="8" t="n"/>
      <c r="B15" s="16">
        <f>IF(A15="","",IF(WEEKDAY(A15)=1,"일",IF(WEEKDAY(A15)=2,"월",IF(WEEKDAY(A15)=3,"화",IF(WEEKDAY(A15)=4,"수",IF(WEEKDAY(A15)=5,"목",IF(WEEKDAY(A15)=6,"금","토")))))))</f>
        <v/>
      </c>
      <c r="C15" s="17" t="n"/>
      <c r="D15" s="17" t="n"/>
      <c r="E15" s="18" t="n"/>
      <c r="F15" s="19">
        <f>IF(OR(C15="",D15=""),"",ROUND((D15-C15+IF(D15&lt;C15,1,0))*24-E15/60,2))</f>
        <v/>
      </c>
      <c r="G15" s="20" t="n"/>
      <c r="H15" s="21">
        <f>IF(F15="","",ROUND(F15*IF(G15="",$B$6,G15),0))</f>
        <v/>
      </c>
      <c r="I15" s="5" t="n"/>
    </row>
    <row r="16" ht="18" customHeight="1">
      <c r="A16" s="8" t="n"/>
      <c r="B16" s="16">
        <f>IF(A16="","",IF(WEEKDAY(A16)=1,"일",IF(WEEKDAY(A16)=2,"월",IF(WEEKDAY(A16)=3,"화",IF(WEEKDAY(A16)=4,"수",IF(WEEKDAY(A16)=5,"목",IF(WEEKDAY(A16)=6,"금","토")))))))</f>
        <v/>
      </c>
      <c r="C16" s="17" t="n"/>
      <c r="D16" s="17" t="n"/>
      <c r="E16" s="18" t="n"/>
      <c r="F16" s="19">
        <f>IF(OR(C16="",D16=""),"",ROUND((D16-C16+IF(D16&lt;C16,1,0))*24-E16/60,2))</f>
        <v/>
      </c>
      <c r="G16" s="20" t="n"/>
      <c r="H16" s="21">
        <f>IF(F16="","",ROUND(F16*IF(G16="",$B$6,G16),0))</f>
        <v/>
      </c>
      <c r="I16" s="5" t="n"/>
    </row>
    <row r="17" ht="18" customHeight="1">
      <c r="A17" s="8" t="n"/>
      <c r="B17" s="16">
        <f>IF(A17="","",IF(WEEKDAY(A17)=1,"일",IF(WEEKDAY(A17)=2,"월",IF(WEEKDAY(A17)=3,"화",IF(WEEKDAY(A17)=4,"수",IF(WEEKDAY(A17)=5,"목",IF(WEEKDAY(A17)=6,"금","토")))))))</f>
        <v/>
      </c>
      <c r="C17" s="17" t="n"/>
      <c r="D17" s="17" t="n"/>
      <c r="E17" s="18" t="n"/>
      <c r="F17" s="19">
        <f>IF(OR(C17="",D17=""),"",ROUND((D17-C17+IF(D17&lt;C17,1,0))*24-E17/60,2))</f>
        <v/>
      </c>
      <c r="G17" s="20" t="n"/>
      <c r="H17" s="21">
        <f>IF(F17="","",ROUND(F17*IF(G17="",$B$6,G17),0))</f>
        <v/>
      </c>
      <c r="I17" s="5" t="n"/>
    </row>
    <row r="18" ht="18" customHeight="1">
      <c r="A18" s="8" t="n"/>
      <c r="B18" s="16">
        <f>IF(A18="","",IF(WEEKDAY(A18)=1,"일",IF(WEEKDAY(A18)=2,"월",IF(WEEKDAY(A18)=3,"화",IF(WEEKDAY(A18)=4,"수",IF(WEEKDAY(A18)=5,"목",IF(WEEKDAY(A18)=6,"금","토")))))))</f>
        <v/>
      </c>
      <c r="C18" s="17" t="n"/>
      <c r="D18" s="17" t="n"/>
      <c r="E18" s="18" t="n"/>
      <c r="F18" s="19">
        <f>IF(OR(C18="",D18=""),"",ROUND((D18-C18+IF(D18&lt;C18,1,0))*24-E18/60,2))</f>
        <v/>
      </c>
      <c r="G18" s="20" t="n"/>
      <c r="H18" s="21">
        <f>IF(F18="","",ROUND(F18*IF(G18="",$B$6,G18),0))</f>
        <v/>
      </c>
      <c r="I18" s="5" t="n"/>
    </row>
    <row r="19" ht="18" customHeight="1">
      <c r="A19" s="8" t="n"/>
      <c r="B19" s="16">
        <f>IF(A19="","",IF(WEEKDAY(A19)=1,"일",IF(WEEKDAY(A19)=2,"월",IF(WEEKDAY(A19)=3,"화",IF(WEEKDAY(A19)=4,"수",IF(WEEKDAY(A19)=5,"목",IF(WEEKDAY(A19)=6,"금","토")))))))</f>
        <v/>
      </c>
      <c r="C19" s="17" t="n"/>
      <c r="D19" s="17" t="n"/>
      <c r="E19" s="18" t="n"/>
      <c r="F19" s="19">
        <f>IF(OR(C19="",D19=""),"",ROUND((D19-C19+IF(D19&lt;C19,1,0))*24-E19/60,2))</f>
        <v/>
      </c>
      <c r="G19" s="20" t="n"/>
      <c r="H19" s="21">
        <f>IF(F19="","",ROUND(F19*IF(G19="",$B$6,G19),0))</f>
        <v/>
      </c>
      <c r="I19" s="5" t="n"/>
    </row>
    <row r="20" ht="18" customHeight="1">
      <c r="A20" s="8" t="n"/>
      <c r="B20" s="16">
        <f>IF(A20="","",IF(WEEKDAY(A20)=1,"일",IF(WEEKDAY(A20)=2,"월",IF(WEEKDAY(A20)=3,"화",IF(WEEKDAY(A20)=4,"수",IF(WEEKDAY(A20)=5,"목",IF(WEEKDAY(A20)=6,"금","토")))))))</f>
        <v/>
      </c>
      <c r="C20" s="17" t="n"/>
      <c r="D20" s="17" t="n"/>
      <c r="E20" s="18" t="n"/>
      <c r="F20" s="19">
        <f>IF(OR(C20="",D20=""),"",ROUND((D20-C20+IF(D20&lt;C20,1,0))*24-E20/60,2))</f>
        <v/>
      </c>
      <c r="G20" s="20" t="n"/>
      <c r="H20" s="21">
        <f>IF(F20="","",ROUND(F20*IF(G20="",$B$6,G20),0))</f>
        <v/>
      </c>
      <c r="I20" s="5" t="n"/>
    </row>
    <row r="21" ht="18" customHeight="1">
      <c r="A21" s="8" t="n"/>
      <c r="B21" s="16">
        <f>IF(A21="","",IF(WEEKDAY(A21)=1,"일",IF(WEEKDAY(A21)=2,"월",IF(WEEKDAY(A21)=3,"화",IF(WEEKDAY(A21)=4,"수",IF(WEEKDAY(A21)=5,"목",IF(WEEKDAY(A21)=6,"금","토")))))))</f>
        <v/>
      </c>
      <c r="C21" s="17" t="n"/>
      <c r="D21" s="17" t="n"/>
      <c r="E21" s="18" t="n"/>
      <c r="F21" s="19">
        <f>IF(OR(C21="",D21=""),"",ROUND((D21-C21+IF(D21&lt;C21,1,0))*24-E21/60,2))</f>
        <v/>
      </c>
      <c r="G21" s="20" t="n"/>
      <c r="H21" s="21">
        <f>IF(F21="","",ROUND(F21*IF(G21="",$B$6,G21),0))</f>
        <v/>
      </c>
      <c r="I21" s="5" t="n"/>
    </row>
    <row r="22" ht="18" customHeight="1">
      <c r="A22" s="8" t="n"/>
      <c r="B22" s="16">
        <f>IF(A22="","",IF(WEEKDAY(A22)=1,"일",IF(WEEKDAY(A22)=2,"월",IF(WEEKDAY(A22)=3,"화",IF(WEEKDAY(A22)=4,"수",IF(WEEKDAY(A22)=5,"목",IF(WEEKDAY(A22)=6,"금","토")))))))</f>
        <v/>
      </c>
      <c r="C22" s="17" t="n"/>
      <c r="D22" s="17" t="n"/>
      <c r="E22" s="18" t="n"/>
      <c r="F22" s="19">
        <f>IF(OR(C22="",D22=""),"",ROUND((D22-C22+IF(D22&lt;C22,1,0))*24-E22/60,2))</f>
        <v/>
      </c>
      <c r="G22" s="20" t="n"/>
      <c r="H22" s="21">
        <f>IF(F22="","",ROUND(F22*IF(G22="",$B$6,G22),0))</f>
        <v/>
      </c>
      <c r="I22" s="5" t="n"/>
    </row>
    <row r="23" ht="18" customHeight="1">
      <c r="A23" s="8" t="n"/>
      <c r="B23" s="16">
        <f>IF(A23="","",IF(WEEKDAY(A23)=1,"일",IF(WEEKDAY(A23)=2,"월",IF(WEEKDAY(A23)=3,"화",IF(WEEKDAY(A23)=4,"수",IF(WEEKDAY(A23)=5,"목",IF(WEEKDAY(A23)=6,"금","토")))))))</f>
        <v/>
      </c>
      <c r="C23" s="17" t="n"/>
      <c r="D23" s="17" t="n"/>
      <c r="E23" s="18" t="n"/>
      <c r="F23" s="19">
        <f>IF(OR(C23="",D23=""),"",ROUND((D23-C23+IF(D23&lt;C23,1,0))*24-E23/60,2))</f>
        <v/>
      </c>
      <c r="G23" s="20" t="n"/>
      <c r="H23" s="21">
        <f>IF(F23="","",ROUND(F23*IF(G23="",$B$6,G23),0))</f>
        <v/>
      </c>
      <c r="I23" s="5" t="n"/>
    </row>
    <row r="24" ht="18" customHeight="1">
      <c r="A24" s="8" t="n"/>
      <c r="B24" s="16">
        <f>IF(A24="","",IF(WEEKDAY(A24)=1,"일",IF(WEEKDAY(A24)=2,"월",IF(WEEKDAY(A24)=3,"화",IF(WEEKDAY(A24)=4,"수",IF(WEEKDAY(A24)=5,"목",IF(WEEKDAY(A24)=6,"금","토")))))))</f>
        <v/>
      </c>
      <c r="C24" s="17" t="n"/>
      <c r="D24" s="17" t="n"/>
      <c r="E24" s="18" t="n"/>
      <c r="F24" s="19">
        <f>IF(OR(C24="",D24=""),"",ROUND((D24-C24+IF(D24&lt;C24,1,0))*24-E24/60,2))</f>
        <v/>
      </c>
      <c r="G24" s="20" t="n"/>
      <c r="H24" s="21">
        <f>IF(F24="","",ROUND(F24*IF(G24="",$B$6,G24),0))</f>
        <v/>
      </c>
      <c r="I24" s="5" t="n"/>
    </row>
    <row r="25" ht="18" customHeight="1">
      <c r="A25" s="8" t="n"/>
      <c r="B25" s="16">
        <f>IF(A25="","",IF(WEEKDAY(A25)=1,"일",IF(WEEKDAY(A25)=2,"월",IF(WEEKDAY(A25)=3,"화",IF(WEEKDAY(A25)=4,"수",IF(WEEKDAY(A25)=5,"목",IF(WEEKDAY(A25)=6,"금","토")))))))</f>
        <v/>
      </c>
      <c r="C25" s="17" t="n"/>
      <c r="D25" s="17" t="n"/>
      <c r="E25" s="18" t="n"/>
      <c r="F25" s="19">
        <f>IF(OR(C25="",D25=""),"",ROUND((D25-C25+IF(D25&lt;C25,1,0))*24-E25/60,2))</f>
        <v/>
      </c>
      <c r="G25" s="20" t="n"/>
      <c r="H25" s="21">
        <f>IF(F25="","",ROUND(F25*IF(G25="",$B$6,G25),0))</f>
        <v/>
      </c>
      <c r="I25" s="5" t="n"/>
    </row>
    <row r="26" ht="18" customHeight="1">
      <c r="A26" s="8" t="n"/>
      <c r="B26" s="16">
        <f>IF(A26="","",IF(WEEKDAY(A26)=1,"일",IF(WEEKDAY(A26)=2,"월",IF(WEEKDAY(A26)=3,"화",IF(WEEKDAY(A26)=4,"수",IF(WEEKDAY(A26)=5,"목",IF(WEEKDAY(A26)=6,"금","토")))))))</f>
        <v/>
      </c>
      <c r="C26" s="17" t="n"/>
      <c r="D26" s="17" t="n"/>
      <c r="E26" s="18" t="n"/>
      <c r="F26" s="19">
        <f>IF(OR(C26="",D26=""),"",ROUND((D26-C26+IF(D26&lt;C26,1,0))*24-E26/60,2))</f>
        <v/>
      </c>
      <c r="G26" s="20" t="n"/>
      <c r="H26" s="21">
        <f>IF(F26="","",ROUND(F26*IF(G26="",$B$6,G26),0))</f>
        <v/>
      </c>
      <c r="I26" s="5" t="n"/>
    </row>
    <row r="27" ht="18" customHeight="1">
      <c r="A27" s="8" t="n"/>
      <c r="B27" s="16">
        <f>IF(A27="","",IF(WEEKDAY(A27)=1,"일",IF(WEEKDAY(A27)=2,"월",IF(WEEKDAY(A27)=3,"화",IF(WEEKDAY(A27)=4,"수",IF(WEEKDAY(A27)=5,"목",IF(WEEKDAY(A27)=6,"금","토")))))))</f>
        <v/>
      </c>
      <c r="C27" s="17" t="n"/>
      <c r="D27" s="17" t="n"/>
      <c r="E27" s="18" t="n"/>
      <c r="F27" s="19">
        <f>IF(OR(C27="",D27=""),"",ROUND((D27-C27+IF(D27&lt;C27,1,0))*24-E27/60,2))</f>
        <v/>
      </c>
      <c r="G27" s="20" t="n"/>
      <c r="H27" s="21">
        <f>IF(F27="","",ROUND(F27*IF(G27="",$B$6,G27),0))</f>
        <v/>
      </c>
      <c r="I27" s="5" t="n"/>
    </row>
    <row r="28" ht="18" customHeight="1">
      <c r="A28" s="8" t="n"/>
      <c r="B28" s="16">
        <f>IF(A28="","",IF(WEEKDAY(A28)=1,"일",IF(WEEKDAY(A28)=2,"월",IF(WEEKDAY(A28)=3,"화",IF(WEEKDAY(A28)=4,"수",IF(WEEKDAY(A28)=5,"목",IF(WEEKDAY(A28)=6,"금","토")))))))</f>
        <v/>
      </c>
      <c r="C28" s="17" t="n"/>
      <c r="D28" s="17" t="n"/>
      <c r="E28" s="18" t="n"/>
      <c r="F28" s="19">
        <f>IF(OR(C28="",D28=""),"",ROUND((D28-C28+IF(D28&lt;C28,1,0))*24-E28/60,2))</f>
        <v/>
      </c>
      <c r="G28" s="20" t="n"/>
      <c r="H28" s="21">
        <f>IF(F28="","",ROUND(F28*IF(G28="",$B$6,G28),0))</f>
        <v/>
      </c>
      <c r="I28" s="5" t="n"/>
    </row>
    <row r="29" ht="18" customHeight="1">
      <c r="A29" s="8" t="n"/>
      <c r="B29" s="16">
        <f>IF(A29="","",IF(WEEKDAY(A29)=1,"일",IF(WEEKDAY(A29)=2,"월",IF(WEEKDAY(A29)=3,"화",IF(WEEKDAY(A29)=4,"수",IF(WEEKDAY(A29)=5,"목",IF(WEEKDAY(A29)=6,"금","토")))))))</f>
        <v/>
      </c>
      <c r="C29" s="17" t="n"/>
      <c r="D29" s="17" t="n"/>
      <c r="E29" s="18" t="n"/>
      <c r="F29" s="19">
        <f>IF(OR(C29="",D29=""),"",ROUND((D29-C29+IF(D29&lt;C29,1,0))*24-E29/60,2))</f>
        <v/>
      </c>
      <c r="G29" s="20" t="n"/>
      <c r="H29" s="21">
        <f>IF(F29="","",ROUND(F29*IF(G29="",$B$6,G29),0))</f>
        <v/>
      </c>
      <c r="I29" s="5" t="n"/>
    </row>
    <row r="30" ht="18" customHeight="1">
      <c r="A30" s="8" t="n"/>
      <c r="B30" s="16">
        <f>IF(A30="","",IF(WEEKDAY(A30)=1,"일",IF(WEEKDAY(A30)=2,"월",IF(WEEKDAY(A30)=3,"화",IF(WEEKDAY(A30)=4,"수",IF(WEEKDAY(A30)=5,"목",IF(WEEKDAY(A30)=6,"금","토")))))))</f>
        <v/>
      </c>
      <c r="C30" s="17" t="n"/>
      <c r="D30" s="17" t="n"/>
      <c r="E30" s="18" t="n"/>
      <c r="F30" s="19">
        <f>IF(OR(C30="",D30=""),"",ROUND((D30-C30+IF(D30&lt;C30,1,0))*24-E30/60,2))</f>
        <v/>
      </c>
      <c r="G30" s="20" t="n"/>
      <c r="H30" s="21">
        <f>IF(F30="","",ROUND(F30*IF(G30="",$B$6,G30),0))</f>
        <v/>
      </c>
      <c r="I30" s="5" t="n"/>
    </row>
    <row r="31" ht="18" customHeight="1">
      <c r="A31" s="8" t="n"/>
      <c r="B31" s="16">
        <f>IF(A31="","",IF(WEEKDAY(A31)=1,"일",IF(WEEKDAY(A31)=2,"월",IF(WEEKDAY(A31)=3,"화",IF(WEEKDAY(A31)=4,"수",IF(WEEKDAY(A31)=5,"목",IF(WEEKDAY(A31)=6,"금","토")))))))</f>
        <v/>
      </c>
      <c r="C31" s="17" t="n"/>
      <c r="D31" s="17" t="n"/>
      <c r="E31" s="18" t="n"/>
      <c r="F31" s="19">
        <f>IF(OR(C31="",D31=""),"",ROUND((D31-C31+IF(D31&lt;C31,1,0))*24-E31/60,2))</f>
        <v/>
      </c>
      <c r="G31" s="20" t="n"/>
      <c r="H31" s="21">
        <f>IF(F31="","",ROUND(F31*IF(G31="",$B$6,G31),0))</f>
        <v/>
      </c>
      <c r="I31" s="5" t="n"/>
    </row>
    <row r="32" ht="18" customHeight="1">
      <c r="A32" s="8" t="n"/>
      <c r="B32" s="16">
        <f>IF(A32="","",IF(WEEKDAY(A32)=1,"일",IF(WEEKDAY(A32)=2,"월",IF(WEEKDAY(A32)=3,"화",IF(WEEKDAY(A32)=4,"수",IF(WEEKDAY(A32)=5,"목",IF(WEEKDAY(A32)=6,"금","토")))))))</f>
        <v/>
      </c>
      <c r="C32" s="17" t="n"/>
      <c r="D32" s="17" t="n"/>
      <c r="E32" s="18" t="n"/>
      <c r="F32" s="19">
        <f>IF(OR(C32="",D32=""),"",ROUND((D32-C32+IF(D32&lt;C32,1,0))*24-E32/60,2))</f>
        <v/>
      </c>
      <c r="G32" s="20" t="n"/>
      <c r="H32" s="21">
        <f>IF(F32="","",ROUND(F32*IF(G32="",$B$6,G32),0))</f>
        <v/>
      </c>
      <c r="I32" s="5" t="n"/>
    </row>
    <row r="33" ht="18" customHeight="1">
      <c r="A33" s="8" t="n"/>
      <c r="B33" s="16">
        <f>IF(A33="","",IF(WEEKDAY(A33)=1,"일",IF(WEEKDAY(A33)=2,"월",IF(WEEKDAY(A33)=3,"화",IF(WEEKDAY(A33)=4,"수",IF(WEEKDAY(A33)=5,"목",IF(WEEKDAY(A33)=6,"금","토")))))))</f>
        <v/>
      </c>
      <c r="C33" s="17" t="n"/>
      <c r="D33" s="17" t="n"/>
      <c r="E33" s="18" t="n"/>
      <c r="F33" s="19">
        <f>IF(OR(C33="",D33=""),"",ROUND((D33-C33+IF(D33&lt;C33,1,0))*24-E33/60,2))</f>
        <v/>
      </c>
      <c r="G33" s="20" t="n"/>
      <c r="H33" s="21">
        <f>IF(F33="","",ROUND(F33*IF(G33="",$B$6,G33),0))</f>
        <v/>
      </c>
      <c r="I33" s="5" t="n"/>
    </row>
    <row r="34" ht="18" customHeight="1">
      <c r="A34" s="8" t="n"/>
      <c r="B34" s="16">
        <f>IF(A34="","",IF(WEEKDAY(A34)=1,"일",IF(WEEKDAY(A34)=2,"월",IF(WEEKDAY(A34)=3,"화",IF(WEEKDAY(A34)=4,"수",IF(WEEKDAY(A34)=5,"목",IF(WEEKDAY(A34)=6,"금","토")))))))</f>
        <v/>
      </c>
      <c r="C34" s="17" t="n"/>
      <c r="D34" s="17" t="n"/>
      <c r="E34" s="18" t="n"/>
      <c r="F34" s="19">
        <f>IF(OR(C34="",D34=""),"",ROUND((D34-C34+IF(D34&lt;C34,1,0))*24-E34/60,2))</f>
        <v/>
      </c>
      <c r="G34" s="20" t="n"/>
      <c r="H34" s="21">
        <f>IF(F34="","",ROUND(F34*IF(G34="",$B$6,G34),0))</f>
        <v/>
      </c>
      <c r="I34" s="5" t="n"/>
    </row>
    <row r="35" ht="18" customHeight="1">
      <c r="A35" s="8" t="n"/>
      <c r="B35" s="16">
        <f>IF(A35="","",IF(WEEKDAY(A35)=1,"일",IF(WEEKDAY(A35)=2,"월",IF(WEEKDAY(A35)=3,"화",IF(WEEKDAY(A35)=4,"수",IF(WEEKDAY(A35)=5,"목",IF(WEEKDAY(A35)=6,"금","토")))))))</f>
        <v/>
      </c>
      <c r="C35" s="17" t="n"/>
      <c r="D35" s="17" t="n"/>
      <c r="E35" s="18" t="n"/>
      <c r="F35" s="19">
        <f>IF(OR(C35="",D35=""),"",ROUND((D35-C35+IF(D35&lt;C35,1,0))*24-E35/60,2))</f>
        <v/>
      </c>
      <c r="G35" s="20" t="n"/>
      <c r="H35" s="21">
        <f>IF(F35="","",ROUND(F35*IF(G35="",$B$6,G35),0))</f>
        <v/>
      </c>
      <c r="I35" s="5" t="n"/>
    </row>
    <row r="36" ht="18" customHeight="1">
      <c r="A36" s="8" t="n"/>
      <c r="B36" s="16">
        <f>IF(A36="","",IF(WEEKDAY(A36)=1,"일",IF(WEEKDAY(A36)=2,"월",IF(WEEKDAY(A36)=3,"화",IF(WEEKDAY(A36)=4,"수",IF(WEEKDAY(A36)=5,"목",IF(WEEKDAY(A36)=6,"금","토")))))))</f>
        <v/>
      </c>
      <c r="C36" s="17" t="n"/>
      <c r="D36" s="17" t="n"/>
      <c r="E36" s="18" t="n"/>
      <c r="F36" s="19">
        <f>IF(OR(C36="",D36=""),"",ROUND((D36-C36+IF(D36&lt;C36,1,0))*24-E36/60,2))</f>
        <v/>
      </c>
      <c r="G36" s="20" t="n"/>
      <c r="H36" s="21">
        <f>IF(F36="","",ROUND(F36*IF(G36="",$B$6,G36),0))</f>
        <v/>
      </c>
      <c r="I36" s="5" t="n"/>
    </row>
    <row r="37" ht="18" customHeight="1">
      <c r="A37" s="8" t="n"/>
      <c r="B37" s="16">
        <f>IF(A37="","",IF(WEEKDAY(A37)=1,"일",IF(WEEKDAY(A37)=2,"월",IF(WEEKDAY(A37)=3,"화",IF(WEEKDAY(A37)=4,"수",IF(WEEKDAY(A37)=5,"목",IF(WEEKDAY(A37)=6,"금","토")))))))</f>
        <v/>
      </c>
      <c r="C37" s="17" t="n"/>
      <c r="D37" s="17" t="n"/>
      <c r="E37" s="18" t="n"/>
      <c r="F37" s="19">
        <f>IF(OR(C37="",D37=""),"",ROUND((D37-C37+IF(D37&lt;C37,1,0))*24-E37/60,2))</f>
        <v/>
      </c>
      <c r="G37" s="20" t="n"/>
      <c r="H37" s="21">
        <f>IF(F37="","",ROUND(F37*IF(G37="",$B$6,G37),0))</f>
        <v/>
      </c>
      <c r="I37" s="5" t="n"/>
    </row>
    <row r="38" ht="18" customHeight="1">
      <c r="A38" s="8" t="n"/>
      <c r="B38" s="16">
        <f>IF(A38="","",IF(WEEKDAY(A38)=1,"일",IF(WEEKDAY(A38)=2,"월",IF(WEEKDAY(A38)=3,"화",IF(WEEKDAY(A38)=4,"수",IF(WEEKDAY(A38)=5,"목",IF(WEEKDAY(A38)=6,"금","토")))))))</f>
        <v/>
      </c>
      <c r="C38" s="17" t="n"/>
      <c r="D38" s="17" t="n"/>
      <c r="E38" s="18" t="n"/>
      <c r="F38" s="19">
        <f>IF(OR(C38="",D38=""),"",ROUND((D38-C38+IF(D38&lt;C38,1,0))*24-E38/60,2))</f>
        <v/>
      </c>
      <c r="G38" s="20" t="n"/>
      <c r="H38" s="21">
        <f>IF(F38="","",ROUND(F38*IF(G38="",$B$6,G38),0))</f>
        <v/>
      </c>
      <c r="I38" s="5" t="n"/>
    </row>
    <row r="39" ht="18" customHeight="1">
      <c r="A39" s="8" t="n"/>
      <c r="B39" s="16">
        <f>IF(A39="","",IF(WEEKDAY(A39)=1,"일",IF(WEEKDAY(A39)=2,"월",IF(WEEKDAY(A39)=3,"화",IF(WEEKDAY(A39)=4,"수",IF(WEEKDAY(A39)=5,"목",IF(WEEKDAY(A39)=6,"금","토")))))))</f>
        <v/>
      </c>
      <c r="C39" s="17" t="n"/>
      <c r="D39" s="17" t="n"/>
      <c r="E39" s="18" t="n"/>
      <c r="F39" s="19">
        <f>IF(OR(C39="",D39=""),"",ROUND((D39-C39+IF(D39&lt;C39,1,0))*24-E39/60,2))</f>
        <v/>
      </c>
      <c r="G39" s="20" t="n"/>
      <c r="H39" s="21">
        <f>IF(F39="","",ROUND(F39*IF(G39="",$B$6,G39),0))</f>
        <v/>
      </c>
      <c r="I39" s="5" t="n"/>
    </row>
    <row r="40" ht="18" customHeight="1">
      <c r="A40" s="8" t="n"/>
      <c r="B40" s="16">
        <f>IF(A40="","",IF(WEEKDAY(A40)=1,"일",IF(WEEKDAY(A40)=2,"월",IF(WEEKDAY(A40)=3,"화",IF(WEEKDAY(A40)=4,"수",IF(WEEKDAY(A40)=5,"목",IF(WEEKDAY(A40)=6,"금","토")))))))</f>
        <v/>
      </c>
      <c r="C40" s="17" t="n"/>
      <c r="D40" s="17" t="n"/>
      <c r="E40" s="18" t="n"/>
      <c r="F40" s="19">
        <f>IF(OR(C40="",D40=""),"",ROUND((D40-C40+IF(D40&lt;C40,1,0))*24-E40/60,2))</f>
        <v/>
      </c>
      <c r="G40" s="20" t="n"/>
      <c r="H40" s="21">
        <f>IF(F40="","",ROUND(F40*IF(G40="",$B$6,G40),0))</f>
        <v/>
      </c>
      <c r="I40" s="5" t="n"/>
    </row>
    <row r="41" ht="18" customHeight="1">
      <c r="A41" s="8" t="n"/>
      <c r="B41" s="16">
        <f>IF(A41="","",IF(WEEKDAY(A41)=1,"일",IF(WEEKDAY(A41)=2,"월",IF(WEEKDAY(A41)=3,"화",IF(WEEKDAY(A41)=4,"수",IF(WEEKDAY(A41)=5,"목",IF(WEEKDAY(A41)=6,"금","토")))))))</f>
        <v/>
      </c>
      <c r="C41" s="17" t="n"/>
      <c r="D41" s="17" t="n"/>
      <c r="E41" s="18" t="n"/>
      <c r="F41" s="19">
        <f>IF(OR(C41="",D41=""),"",ROUND((D41-C41+IF(D41&lt;C41,1,0))*24-E41/60,2))</f>
        <v/>
      </c>
      <c r="G41" s="20" t="n"/>
      <c r="H41" s="21">
        <f>IF(F41="","",ROUND(F41*IF(G41="",$B$6,G41),0))</f>
        <v/>
      </c>
      <c r="I41" s="5" t="n"/>
    </row>
    <row r="42" ht="22" customHeight="1">
      <c r="A42" s="4" t="inlineStr">
        <is>
          <t>합   계</t>
        </is>
      </c>
      <c r="B42" s="7" t="n"/>
      <c r="C42" s="7" t="n"/>
      <c r="D42" s="7" t="n"/>
      <c r="E42" s="7" t="n"/>
      <c r="F42" s="22">
        <f>IF(COUNT(F11:F41)=0,"",SUM(F11:F41))</f>
        <v/>
      </c>
      <c r="G42" s="23" t="n"/>
      <c r="H42" s="24">
        <f>IF(COUNT(H11:H41)=0,"",SUM(H11:H41))</f>
        <v/>
      </c>
      <c r="I42" s="23" t="n"/>
    </row>
    <row r="44" ht="22" customHeight="1">
      <c r="A44" s="4" t="inlineStr">
        <is>
          <t>기본 급여 (일급 합계)</t>
        </is>
      </c>
      <c r="B44" s="7" t="n"/>
      <c r="C44" s="7" t="n"/>
      <c r="D44" s="21">
        <f>IF(H42="","",H42)</f>
        <v/>
      </c>
      <c r="E44" s="11" t="n"/>
      <c r="F44" s="4" t="inlineStr">
        <is>
          <t>정산 메모</t>
        </is>
      </c>
      <c r="G44" s="25" t="n"/>
      <c r="H44" s="6" t="n"/>
      <c r="I44" s="6" t="n"/>
    </row>
    <row r="45" ht="22" customHeight="1">
      <c r="A45" s="4" t="inlineStr">
        <is>
          <t>추가 지급 (수당·교통비 등)</t>
        </is>
      </c>
      <c r="B45" s="7" t="n"/>
      <c r="C45" s="7" t="n"/>
      <c r="D45" s="20" t="n"/>
      <c r="E45" s="6" t="n"/>
      <c r="F45" s="7" t="n"/>
      <c r="G45" s="6" t="n"/>
      <c r="H45" s="6" t="n"/>
      <c r="I45" s="6" t="n"/>
    </row>
    <row r="46" ht="22" customHeight="1">
      <c r="A46" s="4" t="inlineStr">
        <is>
          <t>공제 (선지급·기타)</t>
        </is>
      </c>
      <c r="B46" s="7" t="n"/>
      <c r="C46" s="7" t="n"/>
      <c r="D46" s="20" t="n"/>
      <c r="E46" s="6" t="n"/>
      <c r="F46" s="7" t="n"/>
      <c r="G46" s="6" t="n"/>
      <c r="H46" s="6" t="n"/>
      <c r="I46" s="6" t="n"/>
    </row>
    <row r="47" ht="22" customHeight="1">
      <c r="A47" s="4" t="inlineStr">
        <is>
          <t>지급 예정액 (세전)</t>
        </is>
      </c>
      <c r="B47" s="7" t="n"/>
      <c r="C47" s="7" t="n"/>
      <c r="D47" s="26">
        <f>IF(D44="","",SUM(D44,D45)-SUM(D46))</f>
        <v/>
      </c>
      <c r="E47" s="11" t="n"/>
      <c r="F47" s="7" t="n"/>
      <c r="G47" s="6" t="n"/>
      <c r="H47" s="6" t="n"/>
      <c r="I47" s="6" t="n"/>
    </row>
    <row r="49">
      <c r="A49" s="27" t="inlineStr">
        <is>
          <t>쓰는 법</t>
        </is>
      </c>
    </row>
    <row r="50">
      <c r="A50" s="28" t="inlineStr">
        <is>
          <t>1. 이름·정산 기간·기본 시급을 먼저 적고, 일한 날마다 출근·퇴근·휴게를 적어요.</t>
        </is>
      </c>
    </row>
    <row r="51">
      <c r="A51" s="28" t="inlineStr">
        <is>
          <t>2. 근무시간(휴게 제외)과 일급이 자동 계산되고, 아래에 추가 지급·공제를 넣으면 지급 예정액이 나와요.</t>
        </is>
      </c>
    </row>
    <row r="52">
      <c r="A52" s="28" t="inlineStr">
        <is>
          <t>3. 대타·야간처럼 시급이 다른 날은 '다른 시급' 칸에만 적으면 그날만 그 시급으로 계산돼요.</t>
        </is>
      </c>
    </row>
    <row r="53">
      <c r="A53" s="28" t="inlineStr">
        <is>
          <t>4. 올해 최저시급을 적어 두면 기본 시급이 그보다 낮을 때 빨갛게 알려 줘요.</t>
        </is>
      </c>
    </row>
    <row r="54">
      <c r="A54" s="28" t="inlineStr">
        <is>
          <t>5. 주휴수당·연장/야간/휴일 가산수당·4대보험·세금은 빠진 기본 계산이에요. 정확한 급여는 노무·세무 전문가와 확인하세요.</t>
        </is>
      </c>
    </row>
  </sheetData>
  <mergeCells count="31">
    <mergeCell ref="F44:F47"/>
    <mergeCell ref="A46:C46"/>
    <mergeCell ref="G44:I47"/>
    <mergeCell ref="F6:G6"/>
    <mergeCell ref="D46:E46"/>
    <mergeCell ref="A50:I50"/>
    <mergeCell ref="D45:E45"/>
    <mergeCell ref="D6:E6"/>
    <mergeCell ref="E4:F4"/>
    <mergeCell ref="A2:I2"/>
    <mergeCell ref="H6:I6"/>
    <mergeCell ref="A47:C47"/>
    <mergeCell ref="G5:I5"/>
    <mergeCell ref="G4:I4"/>
    <mergeCell ref="A53:I53"/>
    <mergeCell ref="B8:C8"/>
    <mergeCell ref="F8:G8"/>
    <mergeCell ref="A52:I52"/>
    <mergeCell ref="D47:E47"/>
    <mergeCell ref="A44:C44"/>
    <mergeCell ref="A42:E42"/>
    <mergeCell ref="B4:D4"/>
    <mergeCell ref="D8:E8"/>
    <mergeCell ref="B6:C6"/>
    <mergeCell ref="A51:I51"/>
    <mergeCell ref="A45:C45"/>
    <mergeCell ref="B5:C5"/>
    <mergeCell ref="D5:E5"/>
    <mergeCell ref="A1:I1"/>
    <mergeCell ref="D44:E44"/>
    <mergeCell ref="A54:I54"/>
  </mergeCells>
  <conditionalFormatting sqref="H6">
    <cfRule type="expression" priority="1" dxfId="0">
      <formula>H6="최저시급 미만!"</formula>
    </cfRule>
  </conditionalFormatting>
  <conditionalFormatting sqref="F11:F41">
    <cfRule type="expression" priority="2" dxfId="1">
      <formula>AND(F11&lt;&gt;"",F11&gt;8)</formula>
    </cfRule>
  </conditionalFormatting>
  <conditionalFormatting sqref="E11:E41">
    <cfRule type="expression" priority="3" dxfId="0">
      <formula>AND(F11&lt;&gt;"",OR(AND(F11&gt;=8,E11&lt;60),AND(F11&gt;=4,E11&lt;30)))</formula>
    </cfRule>
  </conditionalFormatting>
  <dataValidations count="1">
    <dataValidation sqref="E11:E41" showDropDown="0" showInputMessage="1" showErrorMessage="0" allowBlank="1" prompt="휴게시간(분)" type="list">
      <formula1>"0,30,60,90"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8" customWidth="1" min="5" max="5"/>
    <col width="9" customWidth="1" min="6" max="6"/>
    <col width="11" customWidth="1" min="7" max="7"/>
    <col width="13" customWidth="1" min="8" max="8"/>
    <col width="18" customWidth="1" min="9" max="9"/>
  </cols>
  <sheetData>
    <row r="1" ht="34" customHeight="1">
      <c r="A1" s="1" t="inlineStr">
        <is>
          <t>시 급 계 산 표</t>
        </is>
      </c>
    </row>
    <row r="2">
      <c r="A2" s="2" t="inlineStr">
        <is>
          <t>일한 날의 출근·퇴근·휴게만 적으면 근무시간과 급여(세전 기본 계산)가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이름</t>
        </is>
      </c>
      <c r="B4" s="5" t="inlineStr">
        <is>
          <t>이서준</t>
        </is>
      </c>
      <c r="C4" s="6" t="n"/>
      <c r="D4" s="6" t="n"/>
      <c r="E4" s="4" t="inlineStr">
        <is>
          <t>사업장</t>
        </is>
      </c>
      <c r="F4" s="7" t="n"/>
      <c r="G4" s="5" t="inlineStr">
        <is>
          <t>가나다 카페</t>
        </is>
      </c>
      <c r="H4" s="6" t="n"/>
      <c r="I4" s="6" t="n"/>
    </row>
    <row r="5" ht="22" customHeight="1">
      <c r="A5" s="4" t="inlineStr">
        <is>
          <t>정산 기간</t>
        </is>
      </c>
      <c r="B5" s="8" t="n">
        <v>46296</v>
      </c>
      <c r="C5" s="6" t="n"/>
      <c r="D5" s="8" t="n">
        <v>46310</v>
      </c>
      <c r="E5" s="6" t="n"/>
      <c r="F5" s="4" t="inlineStr">
        <is>
          <t>지급일</t>
        </is>
      </c>
      <c r="G5" s="8" t="n">
        <v>46315</v>
      </c>
      <c r="H5" s="6" t="n"/>
      <c r="I5" s="6" t="n"/>
    </row>
    <row r="6" ht="22" customHeight="1">
      <c r="A6" s="4" t="inlineStr">
        <is>
          <t>기본 시급</t>
        </is>
      </c>
      <c r="B6" s="9" t="n">
        <v>10500</v>
      </c>
      <c r="C6" s="6" t="n"/>
      <c r="D6" s="4" t="inlineStr">
        <is>
          <t>올해 최저시급</t>
        </is>
      </c>
      <c r="E6" s="7" t="n"/>
      <c r="F6" s="9" t="n">
        <v>10320</v>
      </c>
      <c r="G6" s="6" t="n"/>
      <c r="H6" s="10">
        <f>IF(OR(B6="",F6=""),"",IF(B6&lt;F6,"최저시급 미만!","최저시급 이상"))</f>
        <v/>
      </c>
      <c r="I6" s="11" t="n"/>
    </row>
    <row r="8" ht="28" customHeight="1">
      <c r="A8" s="4" t="inlineStr">
        <is>
          <t>근무 일수</t>
        </is>
      </c>
      <c r="B8" s="12">
        <f>IF(COUNT(F11:F41)=0,"",COUNT(F11:F41))</f>
        <v/>
      </c>
      <c r="C8" s="11" t="n"/>
      <c r="D8" s="4" t="inlineStr">
        <is>
          <t>총 근무시간</t>
        </is>
      </c>
      <c r="E8" s="7" t="n"/>
      <c r="F8" s="13">
        <f>IF(F42="","",F42)</f>
        <v/>
      </c>
      <c r="G8" s="11" t="n"/>
      <c r="H8" s="4" t="inlineStr">
        <is>
          <t>지급 예정액</t>
        </is>
      </c>
      <c r="I8" s="14">
        <f>IF(D47="","",D47)</f>
        <v/>
      </c>
    </row>
    <row r="10" ht="24" customHeight="1">
      <c r="A10" s="15" t="inlineStr">
        <is>
          <t>날짜</t>
        </is>
      </c>
      <c r="B10" s="15" t="inlineStr">
        <is>
          <t>요일</t>
        </is>
      </c>
      <c r="C10" s="15" t="inlineStr">
        <is>
          <t>출근</t>
        </is>
      </c>
      <c r="D10" s="15" t="inlineStr">
        <is>
          <t>퇴근</t>
        </is>
      </c>
      <c r="E10" s="15" t="inlineStr">
        <is>
          <t>휴게(분)</t>
        </is>
      </c>
      <c r="F10" s="15" t="inlineStr">
        <is>
          <t>근무시간</t>
        </is>
      </c>
      <c r="G10" s="15" t="inlineStr">
        <is>
          <t>다른 시급</t>
        </is>
      </c>
      <c r="H10" s="15" t="inlineStr">
        <is>
          <t>일급</t>
        </is>
      </c>
      <c r="I10" s="15" t="inlineStr">
        <is>
          <t>메모</t>
        </is>
      </c>
    </row>
    <row r="11" ht="18" customHeight="1">
      <c r="A11" s="8" t="n">
        <v>46296</v>
      </c>
      <c r="B11" s="16">
        <f>IF(A11="","",IF(WEEKDAY(A11)=1,"일",IF(WEEKDAY(A11)=2,"월",IF(WEEKDAY(A11)=3,"화",IF(WEEKDAY(A11)=4,"수",IF(WEEKDAY(A11)=5,"목",IF(WEEKDAY(A11)=6,"금","토")))))))</f>
        <v/>
      </c>
      <c r="C11" s="17" t="n">
        <v>46296.41666666666</v>
      </c>
      <c r="D11" s="17" t="n">
        <v>46296.66666666666</v>
      </c>
      <c r="E11" s="18" t="n">
        <v>30</v>
      </c>
      <c r="F11" s="19">
        <f>IF(OR(C11="",D11=""),"",ROUND((D11-C11+IF(D11&lt;C11,1,0))*24-E11/60,2))</f>
        <v/>
      </c>
      <c r="G11" s="20" t="n"/>
      <c r="H11" s="21">
        <f>IF(F11="","",ROUND(F11*IF(G11="",$B$6,G11),0))</f>
        <v/>
      </c>
      <c r="I11" s="5" t="n"/>
    </row>
    <row r="12" ht="18" customHeight="1">
      <c r="A12" s="8" t="n">
        <v>46297</v>
      </c>
      <c r="B12" s="16">
        <f>IF(A12="","",IF(WEEKDAY(A12)=1,"일",IF(WEEKDAY(A12)=2,"월",IF(WEEKDAY(A12)=3,"화",IF(WEEKDAY(A12)=4,"수",IF(WEEKDAY(A12)=5,"목",IF(WEEKDAY(A12)=6,"금","토")))))))</f>
        <v/>
      </c>
      <c r="C12" s="17" t="n">
        <v>46297.41666666666</v>
      </c>
      <c r="D12" s="17" t="n">
        <v>46297.66666666666</v>
      </c>
      <c r="E12" s="18" t="n">
        <v>30</v>
      </c>
      <c r="F12" s="19">
        <f>IF(OR(C12="",D12=""),"",ROUND((D12-C12+IF(D12&lt;C12,1,0))*24-E12/60,2))</f>
        <v/>
      </c>
      <c r="G12" s="20" t="n"/>
      <c r="H12" s="21">
        <f>IF(F12="","",ROUND(F12*IF(G12="",$B$6,G12),0))</f>
        <v/>
      </c>
      <c r="I12" s="5" t="n"/>
    </row>
    <row r="13" ht="18" customHeight="1">
      <c r="A13" s="8" t="n">
        <v>46299</v>
      </c>
      <c r="B13" s="16">
        <f>IF(A13="","",IF(WEEKDAY(A13)=1,"일",IF(WEEKDAY(A13)=2,"월",IF(WEEKDAY(A13)=3,"화",IF(WEEKDAY(A13)=4,"수",IF(WEEKDAY(A13)=5,"목",IF(WEEKDAY(A13)=6,"금","토")))))))</f>
        <v/>
      </c>
      <c r="C13" s="17" t="n">
        <v>46299.45833333334</v>
      </c>
      <c r="D13" s="17" t="n">
        <v>46299.79166666666</v>
      </c>
      <c r="E13" s="18" t="n">
        <v>60</v>
      </c>
      <c r="F13" s="19">
        <f>IF(OR(C13="",D13=""),"",ROUND((D13-C13+IF(D13&lt;C13,1,0))*24-E13/60,2))</f>
        <v/>
      </c>
      <c r="G13" s="20" t="n"/>
      <c r="H13" s="21">
        <f>IF(F13="","",ROUND(F13*IF(G13="",$B$6,G13),0))</f>
        <v/>
      </c>
      <c r="I13" s="5" t="inlineStr">
        <is>
          <t>주말</t>
        </is>
      </c>
    </row>
    <row r="14" ht="18" customHeight="1">
      <c r="A14" s="8" t="n">
        <v>46301</v>
      </c>
      <c r="B14" s="16">
        <f>IF(A14="","",IF(WEEKDAY(A14)=1,"일",IF(WEEKDAY(A14)=2,"월",IF(WEEKDAY(A14)=3,"화",IF(WEEKDAY(A14)=4,"수",IF(WEEKDAY(A14)=5,"목",IF(WEEKDAY(A14)=6,"금","토")))))))</f>
        <v/>
      </c>
      <c r="C14" s="17" t="n">
        <v>46301.41666666666</v>
      </c>
      <c r="D14" s="17" t="n">
        <v>46301.66666666666</v>
      </c>
      <c r="E14" s="18" t="n">
        <v>30</v>
      </c>
      <c r="F14" s="19">
        <f>IF(OR(C14="",D14=""),"",ROUND((D14-C14+IF(D14&lt;C14,1,0))*24-E14/60,2))</f>
        <v/>
      </c>
      <c r="G14" s="20" t="n"/>
      <c r="H14" s="21">
        <f>IF(F14="","",ROUND(F14*IF(G14="",$B$6,G14),0))</f>
        <v/>
      </c>
      <c r="I14" s="5" t="n"/>
    </row>
    <row r="15" ht="18" customHeight="1">
      <c r="A15" s="8" t="n">
        <v>46303</v>
      </c>
      <c r="B15" s="16">
        <f>IF(A15="","",IF(WEEKDAY(A15)=1,"일",IF(WEEKDAY(A15)=2,"월",IF(WEEKDAY(A15)=3,"화",IF(WEEKDAY(A15)=4,"수",IF(WEEKDAY(A15)=5,"목",IF(WEEKDAY(A15)=6,"금","토")))))))</f>
        <v/>
      </c>
      <c r="C15" s="17" t="n">
        <v>46303.41666666666</v>
      </c>
      <c r="D15" s="17" t="n">
        <v>46303.66666666666</v>
      </c>
      <c r="E15" s="18" t="n">
        <v>30</v>
      </c>
      <c r="F15" s="19">
        <f>IF(OR(C15="",D15=""),"",ROUND((D15-C15+IF(D15&lt;C15,1,0))*24-E15/60,2))</f>
        <v/>
      </c>
      <c r="G15" s="20" t="n"/>
      <c r="H15" s="21">
        <f>IF(F15="","",ROUND(F15*IF(G15="",$B$6,G15),0))</f>
        <v/>
      </c>
      <c r="I15" s="5" t="n"/>
    </row>
    <row r="16" ht="18" customHeight="1">
      <c r="A16" s="8" t="n">
        <v>46304</v>
      </c>
      <c r="B16" s="16">
        <f>IF(A16="","",IF(WEEKDAY(A16)=1,"일",IF(WEEKDAY(A16)=2,"월",IF(WEEKDAY(A16)=3,"화",IF(WEEKDAY(A16)=4,"수",IF(WEEKDAY(A16)=5,"목",IF(WEEKDAY(A16)=6,"금","토")))))))</f>
        <v/>
      </c>
      <c r="C16" s="17" t="n">
        <v>46304.70833333334</v>
      </c>
      <c r="D16" s="17" t="n">
        <v>46304.9375</v>
      </c>
      <c r="E16" s="18" t="n">
        <v>30</v>
      </c>
      <c r="F16" s="19">
        <f>IF(OR(C16="",D16=""),"",ROUND((D16-C16+IF(D16&lt;C16,1,0))*24-E16/60,2))</f>
        <v/>
      </c>
      <c r="G16" s="20" t="n">
        <v>11000</v>
      </c>
      <c r="H16" s="21">
        <f>IF(F16="","",ROUND(F16*IF(G16="",$B$6,G16),0))</f>
        <v/>
      </c>
      <c r="I16" s="5" t="inlineStr">
        <is>
          <t>저녁 대타</t>
        </is>
      </c>
    </row>
    <row r="17" ht="18" customHeight="1">
      <c r="A17" s="8" t="n">
        <v>46306</v>
      </c>
      <c r="B17" s="16">
        <f>IF(A17="","",IF(WEEKDAY(A17)=1,"일",IF(WEEKDAY(A17)=2,"월",IF(WEEKDAY(A17)=3,"화",IF(WEEKDAY(A17)=4,"수",IF(WEEKDAY(A17)=5,"목",IF(WEEKDAY(A17)=6,"금","토")))))))</f>
        <v/>
      </c>
      <c r="C17" s="17" t="n">
        <v>46306.45833333334</v>
      </c>
      <c r="D17" s="17" t="n">
        <v>46306.79166666666</v>
      </c>
      <c r="E17" s="18" t="n">
        <v>60</v>
      </c>
      <c r="F17" s="19">
        <f>IF(OR(C17="",D17=""),"",ROUND((D17-C17+IF(D17&lt;C17,1,0))*24-E17/60,2))</f>
        <v/>
      </c>
      <c r="G17" s="20" t="n"/>
      <c r="H17" s="21">
        <f>IF(F17="","",ROUND(F17*IF(G17="",$B$6,G17),0))</f>
        <v/>
      </c>
      <c r="I17" s="5" t="inlineStr">
        <is>
          <t>주말</t>
        </is>
      </c>
    </row>
    <row r="18" ht="18" customHeight="1">
      <c r="A18" s="8" t="n">
        <v>46308</v>
      </c>
      <c r="B18" s="16">
        <f>IF(A18="","",IF(WEEKDAY(A18)=1,"일",IF(WEEKDAY(A18)=2,"월",IF(WEEKDAY(A18)=3,"화",IF(WEEKDAY(A18)=4,"수",IF(WEEKDAY(A18)=5,"목",IF(WEEKDAY(A18)=6,"금","토")))))))</f>
        <v/>
      </c>
      <c r="C18" s="17" t="n">
        <v>46308.41666666666</v>
      </c>
      <c r="D18" s="17" t="n">
        <v>46308.66666666666</v>
      </c>
      <c r="E18" s="18" t="n">
        <v>30</v>
      </c>
      <c r="F18" s="19">
        <f>IF(OR(C18="",D18=""),"",ROUND((D18-C18+IF(D18&lt;C18,1,0))*24-E18/60,2))</f>
        <v/>
      </c>
      <c r="G18" s="20" t="n"/>
      <c r="H18" s="21">
        <f>IF(F18="","",ROUND(F18*IF(G18="",$B$6,G18),0))</f>
        <v/>
      </c>
      <c r="I18" s="5" t="n"/>
    </row>
    <row r="19" ht="18" customHeight="1">
      <c r="A19" s="8" t="n">
        <v>46310</v>
      </c>
      <c r="B19" s="16">
        <f>IF(A19="","",IF(WEEKDAY(A19)=1,"일",IF(WEEKDAY(A19)=2,"월",IF(WEEKDAY(A19)=3,"화",IF(WEEKDAY(A19)=4,"수",IF(WEEKDAY(A19)=5,"목",IF(WEEKDAY(A19)=6,"금","토")))))))</f>
        <v/>
      </c>
      <c r="C19" s="17" t="n">
        <v>46310.41666666666</v>
      </c>
      <c r="D19" s="17" t="n">
        <v>46310.66666666666</v>
      </c>
      <c r="E19" s="18" t="n">
        <v>30</v>
      </c>
      <c r="F19" s="19">
        <f>IF(OR(C19="",D19=""),"",ROUND((D19-C19+IF(D19&lt;C19,1,0))*24-E19/60,2))</f>
        <v/>
      </c>
      <c r="G19" s="20" t="n"/>
      <c r="H19" s="21">
        <f>IF(F19="","",ROUND(F19*IF(G19="",$B$6,G19),0))</f>
        <v/>
      </c>
      <c r="I19" s="5" t="n"/>
    </row>
    <row r="20" ht="18" customHeight="1">
      <c r="A20" s="8" t="n"/>
      <c r="B20" s="16">
        <f>IF(A20="","",IF(WEEKDAY(A20)=1,"일",IF(WEEKDAY(A20)=2,"월",IF(WEEKDAY(A20)=3,"화",IF(WEEKDAY(A20)=4,"수",IF(WEEKDAY(A20)=5,"목",IF(WEEKDAY(A20)=6,"금","토")))))))</f>
        <v/>
      </c>
      <c r="C20" s="17" t="n"/>
      <c r="D20" s="17" t="n"/>
      <c r="E20" s="18" t="n"/>
      <c r="F20" s="19">
        <f>IF(OR(C20="",D20=""),"",ROUND((D20-C20+IF(D20&lt;C20,1,0))*24-E20/60,2))</f>
        <v/>
      </c>
      <c r="G20" s="20" t="n"/>
      <c r="H20" s="21">
        <f>IF(F20="","",ROUND(F20*IF(G20="",$B$6,G20),0))</f>
        <v/>
      </c>
      <c r="I20" s="5" t="n"/>
    </row>
    <row r="21" ht="18" customHeight="1">
      <c r="A21" s="8" t="n"/>
      <c r="B21" s="16">
        <f>IF(A21="","",IF(WEEKDAY(A21)=1,"일",IF(WEEKDAY(A21)=2,"월",IF(WEEKDAY(A21)=3,"화",IF(WEEKDAY(A21)=4,"수",IF(WEEKDAY(A21)=5,"목",IF(WEEKDAY(A21)=6,"금","토")))))))</f>
        <v/>
      </c>
      <c r="C21" s="17" t="n"/>
      <c r="D21" s="17" t="n"/>
      <c r="E21" s="18" t="n"/>
      <c r="F21" s="19">
        <f>IF(OR(C21="",D21=""),"",ROUND((D21-C21+IF(D21&lt;C21,1,0))*24-E21/60,2))</f>
        <v/>
      </c>
      <c r="G21" s="20" t="n"/>
      <c r="H21" s="21">
        <f>IF(F21="","",ROUND(F21*IF(G21="",$B$6,G21),0))</f>
        <v/>
      </c>
      <c r="I21" s="5" t="n"/>
    </row>
    <row r="22" ht="18" customHeight="1">
      <c r="A22" s="8" t="n"/>
      <c r="B22" s="16">
        <f>IF(A22="","",IF(WEEKDAY(A22)=1,"일",IF(WEEKDAY(A22)=2,"월",IF(WEEKDAY(A22)=3,"화",IF(WEEKDAY(A22)=4,"수",IF(WEEKDAY(A22)=5,"목",IF(WEEKDAY(A22)=6,"금","토")))))))</f>
        <v/>
      </c>
      <c r="C22" s="17" t="n"/>
      <c r="D22" s="17" t="n"/>
      <c r="E22" s="18" t="n"/>
      <c r="F22" s="19">
        <f>IF(OR(C22="",D22=""),"",ROUND((D22-C22+IF(D22&lt;C22,1,0))*24-E22/60,2))</f>
        <v/>
      </c>
      <c r="G22" s="20" t="n"/>
      <c r="H22" s="21">
        <f>IF(F22="","",ROUND(F22*IF(G22="",$B$6,G22),0))</f>
        <v/>
      </c>
      <c r="I22" s="5" t="n"/>
    </row>
    <row r="23" ht="18" customHeight="1">
      <c r="A23" s="8" t="n"/>
      <c r="B23" s="16">
        <f>IF(A23="","",IF(WEEKDAY(A23)=1,"일",IF(WEEKDAY(A23)=2,"월",IF(WEEKDAY(A23)=3,"화",IF(WEEKDAY(A23)=4,"수",IF(WEEKDAY(A23)=5,"목",IF(WEEKDAY(A23)=6,"금","토")))))))</f>
        <v/>
      </c>
      <c r="C23" s="17" t="n"/>
      <c r="D23" s="17" t="n"/>
      <c r="E23" s="18" t="n"/>
      <c r="F23" s="19">
        <f>IF(OR(C23="",D23=""),"",ROUND((D23-C23+IF(D23&lt;C23,1,0))*24-E23/60,2))</f>
        <v/>
      </c>
      <c r="G23" s="20" t="n"/>
      <c r="H23" s="21">
        <f>IF(F23="","",ROUND(F23*IF(G23="",$B$6,G23),0))</f>
        <v/>
      </c>
      <c r="I23" s="5" t="n"/>
    </row>
    <row r="24" ht="18" customHeight="1">
      <c r="A24" s="8" t="n"/>
      <c r="B24" s="16">
        <f>IF(A24="","",IF(WEEKDAY(A24)=1,"일",IF(WEEKDAY(A24)=2,"월",IF(WEEKDAY(A24)=3,"화",IF(WEEKDAY(A24)=4,"수",IF(WEEKDAY(A24)=5,"목",IF(WEEKDAY(A24)=6,"금","토")))))))</f>
        <v/>
      </c>
      <c r="C24" s="17" t="n"/>
      <c r="D24" s="17" t="n"/>
      <c r="E24" s="18" t="n"/>
      <c r="F24" s="19">
        <f>IF(OR(C24="",D24=""),"",ROUND((D24-C24+IF(D24&lt;C24,1,0))*24-E24/60,2))</f>
        <v/>
      </c>
      <c r="G24" s="20" t="n"/>
      <c r="H24" s="21">
        <f>IF(F24="","",ROUND(F24*IF(G24="",$B$6,G24),0))</f>
        <v/>
      </c>
      <c r="I24" s="5" t="n"/>
    </row>
    <row r="25" ht="18" customHeight="1">
      <c r="A25" s="8" t="n"/>
      <c r="B25" s="16">
        <f>IF(A25="","",IF(WEEKDAY(A25)=1,"일",IF(WEEKDAY(A25)=2,"월",IF(WEEKDAY(A25)=3,"화",IF(WEEKDAY(A25)=4,"수",IF(WEEKDAY(A25)=5,"목",IF(WEEKDAY(A25)=6,"금","토")))))))</f>
        <v/>
      </c>
      <c r="C25" s="17" t="n"/>
      <c r="D25" s="17" t="n"/>
      <c r="E25" s="18" t="n"/>
      <c r="F25" s="19">
        <f>IF(OR(C25="",D25=""),"",ROUND((D25-C25+IF(D25&lt;C25,1,0))*24-E25/60,2))</f>
        <v/>
      </c>
      <c r="G25" s="20" t="n"/>
      <c r="H25" s="21">
        <f>IF(F25="","",ROUND(F25*IF(G25="",$B$6,G25),0))</f>
        <v/>
      </c>
      <c r="I25" s="5" t="n"/>
    </row>
    <row r="26" ht="18" customHeight="1">
      <c r="A26" s="8" t="n"/>
      <c r="B26" s="16">
        <f>IF(A26="","",IF(WEEKDAY(A26)=1,"일",IF(WEEKDAY(A26)=2,"월",IF(WEEKDAY(A26)=3,"화",IF(WEEKDAY(A26)=4,"수",IF(WEEKDAY(A26)=5,"목",IF(WEEKDAY(A26)=6,"금","토")))))))</f>
        <v/>
      </c>
      <c r="C26" s="17" t="n"/>
      <c r="D26" s="17" t="n"/>
      <c r="E26" s="18" t="n"/>
      <c r="F26" s="19">
        <f>IF(OR(C26="",D26=""),"",ROUND((D26-C26+IF(D26&lt;C26,1,0))*24-E26/60,2))</f>
        <v/>
      </c>
      <c r="G26" s="20" t="n"/>
      <c r="H26" s="21">
        <f>IF(F26="","",ROUND(F26*IF(G26="",$B$6,G26),0))</f>
        <v/>
      </c>
      <c r="I26" s="5" t="n"/>
    </row>
    <row r="27" ht="18" customHeight="1">
      <c r="A27" s="8" t="n"/>
      <c r="B27" s="16">
        <f>IF(A27="","",IF(WEEKDAY(A27)=1,"일",IF(WEEKDAY(A27)=2,"월",IF(WEEKDAY(A27)=3,"화",IF(WEEKDAY(A27)=4,"수",IF(WEEKDAY(A27)=5,"목",IF(WEEKDAY(A27)=6,"금","토")))))))</f>
        <v/>
      </c>
      <c r="C27" s="17" t="n"/>
      <c r="D27" s="17" t="n"/>
      <c r="E27" s="18" t="n"/>
      <c r="F27" s="19">
        <f>IF(OR(C27="",D27=""),"",ROUND((D27-C27+IF(D27&lt;C27,1,0))*24-E27/60,2))</f>
        <v/>
      </c>
      <c r="G27" s="20" t="n"/>
      <c r="H27" s="21">
        <f>IF(F27="","",ROUND(F27*IF(G27="",$B$6,G27),0))</f>
        <v/>
      </c>
      <c r="I27" s="5" t="n"/>
    </row>
    <row r="28" ht="18" customHeight="1">
      <c r="A28" s="8" t="n"/>
      <c r="B28" s="16">
        <f>IF(A28="","",IF(WEEKDAY(A28)=1,"일",IF(WEEKDAY(A28)=2,"월",IF(WEEKDAY(A28)=3,"화",IF(WEEKDAY(A28)=4,"수",IF(WEEKDAY(A28)=5,"목",IF(WEEKDAY(A28)=6,"금","토")))))))</f>
        <v/>
      </c>
      <c r="C28" s="17" t="n"/>
      <c r="D28" s="17" t="n"/>
      <c r="E28" s="18" t="n"/>
      <c r="F28" s="19">
        <f>IF(OR(C28="",D28=""),"",ROUND((D28-C28+IF(D28&lt;C28,1,0))*24-E28/60,2))</f>
        <v/>
      </c>
      <c r="G28" s="20" t="n"/>
      <c r="H28" s="21">
        <f>IF(F28="","",ROUND(F28*IF(G28="",$B$6,G28),0))</f>
        <v/>
      </c>
      <c r="I28" s="5" t="n"/>
    </row>
    <row r="29" ht="18" customHeight="1">
      <c r="A29" s="8" t="n"/>
      <c r="B29" s="16">
        <f>IF(A29="","",IF(WEEKDAY(A29)=1,"일",IF(WEEKDAY(A29)=2,"월",IF(WEEKDAY(A29)=3,"화",IF(WEEKDAY(A29)=4,"수",IF(WEEKDAY(A29)=5,"목",IF(WEEKDAY(A29)=6,"금","토")))))))</f>
        <v/>
      </c>
      <c r="C29" s="17" t="n"/>
      <c r="D29" s="17" t="n"/>
      <c r="E29" s="18" t="n"/>
      <c r="F29" s="19">
        <f>IF(OR(C29="",D29=""),"",ROUND((D29-C29+IF(D29&lt;C29,1,0))*24-E29/60,2))</f>
        <v/>
      </c>
      <c r="G29" s="20" t="n"/>
      <c r="H29" s="21">
        <f>IF(F29="","",ROUND(F29*IF(G29="",$B$6,G29),0))</f>
        <v/>
      </c>
      <c r="I29" s="5" t="n"/>
    </row>
    <row r="30" ht="18" customHeight="1">
      <c r="A30" s="8" t="n"/>
      <c r="B30" s="16">
        <f>IF(A30="","",IF(WEEKDAY(A30)=1,"일",IF(WEEKDAY(A30)=2,"월",IF(WEEKDAY(A30)=3,"화",IF(WEEKDAY(A30)=4,"수",IF(WEEKDAY(A30)=5,"목",IF(WEEKDAY(A30)=6,"금","토")))))))</f>
        <v/>
      </c>
      <c r="C30" s="17" t="n"/>
      <c r="D30" s="17" t="n"/>
      <c r="E30" s="18" t="n"/>
      <c r="F30" s="19">
        <f>IF(OR(C30="",D30=""),"",ROUND((D30-C30+IF(D30&lt;C30,1,0))*24-E30/60,2))</f>
        <v/>
      </c>
      <c r="G30" s="20" t="n"/>
      <c r="H30" s="21">
        <f>IF(F30="","",ROUND(F30*IF(G30="",$B$6,G30),0))</f>
        <v/>
      </c>
      <c r="I30" s="5" t="n"/>
    </row>
    <row r="31" ht="18" customHeight="1">
      <c r="A31" s="8" t="n"/>
      <c r="B31" s="16">
        <f>IF(A31="","",IF(WEEKDAY(A31)=1,"일",IF(WEEKDAY(A31)=2,"월",IF(WEEKDAY(A31)=3,"화",IF(WEEKDAY(A31)=4,"수",IF(WEEKDAY(A31)=5,"목",IF(WEEKDAY(A31)=6,"금","토")))))))</f>
        <v/>
      </c>
      <c r="C31" s="17" t="n"/>
      <c r="D31" s="17" t="n"/>
      <c r="E31" s="18" t="n"/>
      <c r="F31" s="19">
        <f>IF(OR(C31="",D31=""),"",ROUND((D31-C31+IF(D31&lt;C31,1,0))*24-E31/60,2))</f>
        <v/>
      </c>
      <c r="G31" s="20" t="n"/>
      <c r="H31" s="21">
        <f>IF(F31="","",ROUND(F31*IF(G31="",$B$6,G31),0))</f>
        <v/>
      </c>
      <c r="I31" s="5" t="n"/>
    </row>
    <row r="32" ht="18" customHeight="1">
      <c r="A32" s="8" t="n"/>
      <c r="B32" s="16">
        <f>IF(A32="","",IF(WEEKDAY(A32)=1,"일",IF(WEEKDAY(A32)=2,"월",IF(WEEKDAY(A32)=3,"화",IF(WEEKDAY(A32)=4,"수",IF(WEEKDAY(A32)=5,"목",IF(WEEKDAY(A32)=6,"금","토")))))))</f>
        <v/>
      </c>
      <c r="C32" s="17" t="n"/>
      <c r="D32" s="17" t="n"/>
      <c r="E32" s="18" t="n"/>
      <c r="F32" s="19">
        <f>IF(OR(C32="",D32=""),"",ROUND((D32-C32+IF(D32&lt;C32,1,0))*24-E32/60,2))</f>
        <v/>
      </c>
      <c r="G32" s="20" t="n"/>
      <c r="H32" s="21">
        <f>IF(F32="","",ROUND(F32*IF(G32="",$B$6,G32),0))</f>
        <v/>
      </c>
      <c r="I32" s="5" t="n"/>
    </row>
    <row r="33" ht="18" customHeight="1">
      <c r="A33" s="8" t="n"/>
      <c r="B33" s="16">
        <f>IF(A33="","",IF(WEEKDAY(A33)=1,"일",IF(WEEKDAY(A33)=2,"월",IF(WEEKDAY(A33)=3,"화",IF(WEEKDAY(A33)=4,"수",IF(WEEKDAY(A33)=5,"목",IF(WEEKDAY(A33)=6,"금","토")))))))</f>
        <v/>
      </c>
      <c r="C33" s="17" t="n"/>
      <c r="D33" s="17" t="n"/>
      <c r="E33" s="18" t="n"/>
      <c r="F33" s="19">
        <f>IF(OR(C33="",D33=""),"",ROUND((D33-C33+IF(D33&lt;C33,1,0))*24-E33/60,2))</f>
        <v/>
      </c>
      <c r="G33" s="20" t="n"/>
      <c r="H33" s="21">
        <f>IF(F33="","",ROUND(F33*IF(G33="",$B$6,G33),0))</f>
        <v/>
      </c>
      <c r="I33" s="5" t="n"/>
    </row>
    <row r="34" ht="18" customHeight="1">
      <c r="A34" s="8" t="n"/>
      <c r="B34" s="16">
        <f>IF(A34="","",IF(WEEKDAY(A34)=1,"일",IF(WEEKDAY(A34)=2,"월",IF(WEEKDAY(A34)=3,"화",IF(WEEKDAY(A34)=4,"수",IF(WEEKDAY(A34)=5,"목",IF(WEEKDAY(A34)=6,"금","토")))))))</f>
        <v/>
      </c>
      <c r="C34" s="17" t="n"/>
      <c r="D34" s="17" t="n"/>
      <c r="E34" s="18" t="n"/>
      <c r="F34" s="19">
        <f>IF(OR(C34="",D34=""),"",ROUND((D34-C34+IF(D34&lt;C34,1,0))*24-E34/60,2))</f>
        <v/>
      </c>
      <c r="G34" s="20" t="n"/>
      <c r="H34" s="21">
        <f>IF(F34="","",ROUND(F34*IF(G34="",$B$6,G34),0))</f>
        <v/>
      </c>
      <c r="I34" s="5" t="n"/>
    </row>
    <row r="35" ht="18" customHeight="1">
      <c r="A35" s="8" t="n"/>
      <c r="B35" s="16">
        <f>IF(A35="","",IF(WEEKDAY(A35)=1,"일",IF(WEEKDAY(A35)=2,"월",IF(WEEKDAY(A35)=3,"화",IF(WEEKDAY(A35)=4,"수",IF(WEEKDAY(A35)=5,"목",IF(WEEKDAY(A35)=6,"금","토")))))))</f>
        <v/>
      </c>
      <c r="C35" s="17" t="n"/>
      <c r="D35" s="17" t="n"/>
      <c r="E35" s="18" t="n"/>
      <c r="F35" s="19">
        <f>IF(OR(C35="",D35=""),"",ROUND((D35-C35+IF(D35&lt;C35,1,0))*24-E35/60,2))</f>
        <v/>
      </c>
      <c r="G35" s="20" t="n"/>
      <c r="H35" s="21">
        <f>IF(F35="","",ROUND(F35*IF(G35="",$B$6,G35),0))</f>
        <v/>
      </c>
      <c r="I35" s="5" t="n"/>
    </row>
    <row r="36" ht="18" customHeight="1">
      <c r="A36" s="8" t="n"/>
      <c r="B36" s="16">
        <f>IF(A36="","",IF(WEEKDAY(A36)=1,"일",IF(WEEKDAY(A36)=2,"월",IF(WEEKDAY(A36)=3,"화",IF(WEEKDAY(A36)=4,"수",IF(WEEKDAY(A36)=5,"목",IF(WEEKDAY(A36)=6,"금","토")))))))</f>
        <v/>
      </c>
      <c r="C36" s="17" t="n"/>
      <c r="D36" s="17" t="n"/>
      <c r="E36" s="18" t="n"/>
      <c r="F36" s="19">
        <f>IF(OR(C36="",D36=""),"",ROUND((D36-C36+IF(D36&lt;C36,1,0))*24-E36/60,2))</f>
        <v/>
      </c>
      <c r="G36" s="20" t="n"/>
      <c r="H36" s="21">
        <f>IF(F36="","",ROUND(F36*IF(G36="",$B$6,G36),0))</f>
        <v/>
      </c>
      <c r="I36" s="5" t="n"/>
    </row>
    <row r="37" ht="18" customHeight="1">
      <c r="A37" s="8" t="n"/>
      <c r="B37" s="16">
        <f>IF(A37="","",IF(WEEKDAY(A37)=1,"일",IF(WEEKDAY(A37)=2,"월",IF(WEEKDAY(A37)=3,"화",IF(WEEKDAY(A37)=4,"수",IF(WEEKDAY(A37)=5,"목",IF(WEEKDAY(A37)=6,"금","토")))))))</f>
        <v/>
      </c>
      <c r="C37" s="17" t="n"/>
      <c r="D37" s="17" t="n"/>
      <c r="E37" s="18" t="n"/>
      <c r="F37" s="19">
        <f>IF(OR(C37="",D37=""),"",ROUND((D37-C37+IF(D37&lt;C37,1,0))*24-E37/60,2))</f>
        <v/>
      </c>
      <c r="G37" s="20" t="n"/>
      <c r="H37" s="21">
        <f>IF(F37="","",ROUND(F37*IF(G37="",$B$6,G37),0))</f>
        <v/>
      </c>
      <c r="I37" s="5" t="n"/>
    </row>
    <row r="38" ht="18" customHeight="1">
      <c r="A38" s="8" t="n"/>
      <c r="B38" s="16">
        <f>IF(A38="","",IF(WEEKDAY(A38)=1,"일",IF(WEEKDAY(A38)=2,"월",IF(WEEKDAY(A38)=3,"화",IF(WEEKDAY(A38)=4,"수",IF(WEEKDAY(A38)=5,"목",IF(WEEKDAY(A38)=6,"금","토")))))))</f>
        <v/>
      </c>
      <c r="C38" s="17" t="n"/>
      <c r="D38" s="17" t="n"/>
      <c r="E38" s="18" t="n"/>
      <c r="F38" s="19">
        <f>IF(OR(C38="",D38=""),"",ROUND((D38-C38+IF(D38&lt;C38,1,0))*24-E38/60,2))</f>
        <v/>
      </c>
      <c r="G38" s="20" t="n"/>
      <c r="H38" s="21">
        <f>IF(F38="","",ROUND(F38*IF(G38="",$B$6,G38),0))</f>
        <v/>
      </c>
      <c r="I38" s="5" t="n"/>
    </row>
    <row r="39" ht="18" customHeight="1">
      <c r="A39" s="8" t="n"/>
      <c r="B39" s="16">
        <f>IF(A39="","",IF(WEEKDAY(A39)=1,"일",IF(WEEKDAY(A39)=2,"월",IF(WEEKDAY(A39)=3,"화",IF(WEEKDAY(A39)=4,"수",IF(WEEKDAY(A39)=5,"목",IF(WEEKDAY(A39)=6,"금","토")))))))</f>
        <v/>
      </c>
      <c r="C39" s="17" t="n"/>
      <c r="D39" s="17" t="n"/>
      <c r="E39" s="18" t="n"/>
      <c r="F39" s="19">
        <f>IF(OR(C39="",D39=""),"",ROUND((D39-C39+IF(D39&lt;C39,1,0))*24-E39/60,2))</f>
        <v/>
      </c>
      <c r="G39" s="20" t="n"/>
      <c r="H39" s="21">
        <f>IF(F39="","",ROUND(F39*IF(G39="",$B$6,G39),0))</f>
        <v/>
      </c>
      <c r="I39" s="5" t="n"/>
    </row>
    <row r="40" ht="18" customHeight="1">
      <c r="A40" s="8" t="n"/>
      <c r="B40" s="16">
        <f>IF(A40="","",IF(WEEKDAY(A40)=1,"일",IF(WEEKDAY(A40)=2,"월",IF(WEEKDAY(A40)=3,"화",IF(WEEKDAY(A40)=4,"수",IF(WEEKDAY(A40)=5,"목",IF(WEEKDAY(A40)=6,"금","토")))))))</f>
        <v/>
      </c>
      <c r="C40" s="17" t="n"/>
      <c r="D40" s="17" t="n"/>
      <c r="E40" s="18" t="n"/>
      <c r="F40" s="19">
        <f>IF(OR(C40="",D40=""),"",ROUND((D40-C40+IF(D40&lt;C40,1,0))*24-E40/60,2))</f>
        <v/>
      </c>
      <c r="G40" s="20" t="n"/>
      <c r="H40" s="21">
        <f>IF(F40="","",ROUND(F40*IF(G40="",$B$6,G40),0))</f>
        <v/>
      </c>
      <c r="I40" s="5" t="n"/>
    </row>
    <row r="41" ht="18" customHeight="1">
      <c r="A41" s="8" t="n"/>
      <c r="B41" s="16">
        <f>IF(A41="","",IF(WEEKDAY(A41)=1,"일",IF(WEEKDAY(A41)=2,"월",IF(WEEKDAY(A41)=3,"화",IF(WEEKDAY(A41)=4,"수",IF(WEEKDAY(A41)=5,"목",IF(WEEKDAY(A41)=6,"금","토")))))))</f>
        <v/>
      </c>
      <c r="C41" s="17" t="n"/>
      <c r="D41" s="17" t="n"/>
      <c r="E41" s="18" t="n"/>
      <c r="F41" s="19">
        <f>IF(OR(C41="",D41=""),"",ROUND((D41-C41+IF(D41&lt;C41,1,0))*24-E41/60,2))</f>
        <v/>
      </c>
      <c r="G41" s="20" t="n"/>
      <c r="H41" s="21">
        <f>IF(F41="","",ROUND(F41*IF(G41="",$B$6,G41),0))</f>
        <v/>
      </c>
      <c r="I41" s="5" t="n"/>
    </row>
    <row r="42" ht="22" customHeight="1">
      <c r="A42" s="4" t="inlineStr">
        <is>
          <t>합   계</t>
        </is>
      </c>
      <c r="B42" s="7" t="n"/>
      <c r="C42" s="7" t="n"/>
      <c r="D42" s="7" t="n"/>
      <c r="E42" s="7" t="n"/>
      <c r="F42" s="22">
        <f>IF(COUNT(F11:F41)=0,"",SUM(F11:F41))</f>
        <v/>
      </c>
      <c r="G42" s="23" t="n"/>
      <c r="H42" s="24">
        <f>IF(COUNT(H11:H41)=0,"",SUM(H11:H41))</f>
        <v/>
      </c>
      <c r="I42" s="23" t="n"/>
    </row>
    <row r="44" ht="22" customHeight="1">
      <c r="A44" s="4" t="inlineStr">
        <is>
          <t>기본 급여 (일급 합계)</t>
        </is>
      </c>
      <c r="B44" s="7" t="n"/>
      <c r="C44" s="7" t="n"/>
      <c r="D44" s="21">
        <f>IF(H42="","",H42)</f>
        <v/>
      </c>
      <c r="E44" s="11" t="n"/>
      <c r="F44" s="4" t="inlineStr">
        <is>
          <t>정산 메모</t>
        </is>
      </c>
      <c r="G44" s="25" t="inlineStr">
        <is>
          <t>추가 지급: 교통비 2만 원</t>
        </is>
      </c>
      <c r="H44" s="6" t="n"/>
      <c r="I44" s="6" t="n"/>
    </row>
    <row r="45" ht="22" customHeight="1">
      <c r="A45" s="4" t="inlineStr">
        <is>
          <t>추가 지급 (수당·교통비 등)</t>
        </is>
      </c>
      <c r="B45" s="7" t="n"/>
      <c r="C45" s="7" t="n"/>
      <c r="D45" s="20" t="n">
        <v>20000</v>
      </c>
      <c r="E45" s="6" t="n"/>
      <c r="F45" s="7" t="n"/>
      <c r="G45" s="6" t="n"/>
      <c r="H45" s="6" t="n"/>
      <c r="I45" s="6" t="n"/>
    </row>
    <row r="46" ht="22" customHeight="1">
      <c r="A46" s="4" t="inlineStr">
        <is>
          <t>공제 (선지급·기타)</t>
        </is>
      </c>
      <c r="B46" s="7" t="n"/>
      <c r="C46" s="7" t="n"/>
      <c r="D46" s="20" t="n"/>
      <c r="E46" s="6" t="n"/>
      <c r="F46" s="7" t="n"/>
      <c r="G46" s="6" t="n"/>
      <c r="H46" s="6" t="n"/>
      <c r="I46" s="6" t="n"/>
    </row>
    <row r="47" ht="22" customHeight="1">
      <c r="A47" s="4" t="inlineStr">
        <is>
          <t>지급 예정액 (세전)</t>
        </is>
      </c>
      <c r="B47" s="7" t="n"/>
      <c r="C47" s="7" t="n"/>
      <c r="D47" s="26">
        <f>IF(D44="","",SUM(D44,D45)-SUM(D46))</f>
        <v/>
      </c>
      <c r="E47" s="11" t="n"/>
      <c r="F47" s="7" t="n"/>
      <c r="G47" s="6" t="n"/>
      <c r="H47" s="6" t="n"/>
      <c r="I47" s="6" t="n"/>
    </row>
    <row r="49">
      <c r="A49" s="27" t="inlineStr">
        <is>
          <t>쓰는 법</t>
        </is>
      </c>
    </row>
    <row r="50">
      <c r="A50" s="28" t="inlineStr">
        <is>
          <t>1. 이름·정산 기간·기본 시급을 먼저 적고, 일한 날마다 출근·퇴근·휴게를 적어요.</t>
        </is>
      </c>
    </row>
    <row r="51">
      <c r="A51" s="28" t="inlineStr">
        <is>
          <t>2. 근무시간(휴게 제외)과 일급이 자동 계산되고, 아래에 추가 지급·공제를 넣으면 지급 예정액이 나와요.</t>
        </is>
      </c>
    </row>
    <row r="52">
      <c r="A52" s="28" t="inlineStr">
        <is>
          <t>3. 대타·야간처럼 시급이 다른 날은 '다른 시급' 칸에만 적으면 그날만 그 시급으로 계산돼요.</t>
        </is>
      </c>
    </row>
    <row r="53">
      <c r="A53" s="28" t="inlineStr">
        <is>
          <t>4. 올해 최저시급을 적어 두면 기본 시급이 그보다 낮을 때 빨갛게 알려 줘요.</t>
        </is>
      </c>
    </row>
    <row r="54">
      <c r="A54" s="28" t="inlineStr">
        <is>
          <t>5. 주휴수당·연장/야간/휴일 가산수당·4대보험·세금은 빠진 기본 계산이에요. 정확한 급여는 노무·세무 전문가와 확인하세요.</t>
        </is>
      </c>
    </row>
  </sheetData>
  <mergeCells count="31">
    <mergeCell ref="F44:F47"/>
    <mergeCell ref="A46:C46"/>
    <mergeCell ref="G44:I47"/>
    <mergeCell ref="F6:G6"/>
    <mergeCell ref="D46:E46"/>
    <mergeCell ref="A50:I50"/>
    <mergeCell ref="D45:E45"/>
    <mergeCell ref="D6:E6"/>
    <mergeCell ref="E4:F4"/>
    <mergeCell ref="A2:I2"/>
    <mergeCell ref="H6:I6"/>
    <mergeCell ref="A47:C47"/>
    <mergeCell ref="G5:I5"/>
    <mergeCell ref="G4:I4"/>
    <mergeCell ref="A53:I53"/>
    <mergeCell ref="B8:C8"/>
    <mergeCell ref="F8:G8"/>
    <mergeCell ref="A52:I52"/>
    <mergeCell ref="D47:E47"/>
    <mergeCell ref="A44:C44"/>
    <mergeCell ref="A42:E42"/>
    <mergeCell ref="B4:D4"/>
    <mergeCell ref="D8:E8"/>
    <mergeCell ref="B6:C6"/>
    <mergeCell ref="A51:I51"/>
    <mergeCell ref="A45:C45"/>
    <mergeCell ref="B5:C5"/>
    <mergeCell ref="D5:E5"/>
    <mergeCell ref="A1:I1"/>
    <mergeCell ref="D44:E44"/>
    <mergeCell ref="A54:I54"/>
  </mergeCells>
  <conditionalFormatting sqref="H6">
    <cfRule type="expression" priority="1" dxfId="0">
      <formula>H6="최저시급 미만!"</formula>
    </cfRule>
  </conditionalFormatting>
  <conditionalFormatting sqref="F11:F41">
    <cfRule type="expression" priority="2" dxfId="1">
      <formula>AND(F11&lt;&gt;"",F11&gt;8)</formula>
    </cfRule>
  </conditionalFormatting>
  <conditionalFormatting sqref="E11:E41">
    <cfRule type="expression" priority="3" dxfId="0">
      <formula>AND(F11&lt;&gt;"",OR(AND(F11&gt;=8,E11&lt;60),AND(F11&gt;=4,E11&lt;30)))</formula>
    </cfRule>
  </conditionalFormatting>
  <dataValidations count="1">
    <dataValidation sqref="E11:E41" showDropDown="0" showInputMessage="1" showErrorMessage="0" allowBlank="1" prompt="휴게시간(분)" type="list">
      <formula1>"0,30,60,90"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