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 근무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hh:mm"/>
    <numFmt numFmtId="166" formatCode="0&quot;일&quot;"/>
    <numFmt numFmtId="167" formatCode="0&quot;분&quot;"/>
    <numFmt numFmtId="168" formatCode="0.0#"/>
    <numFmt numFmtId="169" formatCode="0.0#&quot;시간&quot;"/>
    <numFmt numFmtId="170" formatCode="0&quot;명&quot;"/>
  </numFmts>
  <fonts count="9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0" fillId="2" borderId="2" pivotButton="0" quotePrefix="0" xfId="0"/>
    <xf numFmtId="164" fontId="4" fillId="4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166" fontId="4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top" wrapText="1"/>
    </xf>
    <xf numFmtId="0" fontId="4" fillId="4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center" vertical="center" wrapText="1"/>
    </xf>
    <xf numFmtId="167" fontId="4" fillId="4" borderId="2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center" vertical="center" wrapText="1"/>
    </xf>
    <xf numFmtId="168" fontId="3" fillId="4" borderId="2" applyAlignment="1" pivotButton="0" quotePrefix="0" xfId="0">
      <alignment horizontal="center" vertical="center" wrapText="1"/>
    </xf>
    <xf numFmtId="169" fontId="3" fillId="4" borderId="2" applyAlignment="1" pivotButton="0" quotePrefix="0" xfId="0">
      <alignment horizontal="center" vertical="center" wrapText="1"/>
    </xf>
    <xf numFmtId="170" fontId="4" fillId="4" borderId="2" applyAlignment="1" pivotButton="0" quotePrefix="0" xfId="0">
      <alignment horizontal="center" vertical="center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color rgb="009A5B00"/>
      </font>
    </dxf>
    <dxf>
      <font>
        <color rgb="009A5B00"/>
      </font>
      <fill>
        <patternFill patternType="solid">
          <fgColor rgb="00FDEFD9"/>
          <bgColor rgb="00FDEFD9"/>
        </patternFill>
      </fill>
    </dxf>
    <dxf>
      <font>
        <b val="1"/>
        <color rgb="00B3261E"/>
      </font>
      <fill>
        <patternFill patternType="solid">
          <fgColor rgb="00FCE8E6"/>
          <b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6" customWidth="1" min="11" max="11"/>
  </cols>
  <sheetData>
    <row r="1" ht="34" customHeight="1">
      <c r="A1" s="1" t="inlineStr">
        <is>
          <t>주 간 근 무 표</t>
        </is>
      </c>
    </row>
    <row r="2">
      <c r="A2" s="2" t="inlineStr">
        <is>
          <t>출근·퇴근·휴게만 적으면 하루 근무시간·주 합계·요일별 인원이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4" ht="22" customHeight="1">
      <c r="A4" s="4" t="inlineStr">
        <is>
          <t>매장명</t>
        </is>
      </c>
      <c r="B4" s="5" t="n"/>
      <c r="C4" s="6" t="n"/>
      <c r="D4" s="6" t="n"/>
      <c r="E4" s="4" t="inlineStr">
        <is>
          <t>주 시작일</t>
        </is>
      </c>
      <c r="F4" s="7" t="n"/>
      <c r="G4" s="6" t="n"/>
      <c r="H4" s="4" t="inlineStr">
        <is>
          <t>작성자</t>
        </is>
      </c>
      <c r="I4" s="5" t="n"/>
      <c r="J4" s="6" t="n"/>
      <c r="K4" s="6" t="n"/>
    </row>
    <row r="5">
      <c r="A5" s="8" t="inlineStr">
        <is>
          <t>주 시작일(월요일)을 적으면 날짜가 채워져요. 출근·퇴근은 10:00 처럼, 휴게는 분(30, 60)으로 적어요.</t>
        </is>
      </c>
    </row>
    <row r="7" ht="24" customHeight="1">
      <c r="A7" s="9" t="inlineStr">
        <is>
          <t>이름</t>
        </is>
      </c>
      <c r="B7" s="9" t="inlineStr">
        <is>
          <t>구분</t>
        </is>
      </c>
      <c r="C7" s="9" t="inlineStr">
        <is>
          <t>월</t>
        </is>
      </c>
      <c r="D7" s="9" t="inlineStr">
        <is>
          <t>화</t>
        </is>
      </c>
      <c r="E7" s="9" t="inlineStr">
        <is>
          <t>수</t>
        </is>
      </c>
      <c r="F7" s="9" t="inlineStr">
        <is>
          <t>목</t>
        </is>
      </c>
      <c r="G7" s="9" t="inlineStr">
        <is>
          <t>금</t>
        </is>
      </c>
      <c r="H7" s="9" t="inlineStr">
        <is>
          <t>토</t>
        </is>
      </c>
      <c r="I7" s="9" t="inlineStr">
        <is>
          <t>일</t>
        </is>
      </c>
      <c r="J7" s="9" t="inlineStr">
        <is>
          <t>주 합계</t>
        </is>
      </c>
      <c r="K7" s="9" t="inlineStr">
        <is>
          <t>비고</t>
        </is>
      </c>
    </row>
    <row r="8">
      <c r="A8" s="4" t="inlineStr">
        <is>
          <t>날짜</t>
        </is>
      </c>
      <c r="B8" s="10" t="n"/>
      <c r="C8" s="11">
        <f>IF($F$4="","",$F$4+0)</f>
        <v/>
      </c>
      <c r="D8" s="11">
        <f>IF($F$4="","",$F$4+1)</f>
        <v/>
      </c>
      <c r="E8" s="11">
        <f>IF($F$4="","",$F$4+2)</f>
        <v/>
      </c>
      <c r="F8" s="11">
        <f>IF($F$4="","",$F$4+3)</f>
        <v/>
      </c>
      <c r="G8" s="11">
        <f>IF($F$4="","",$F$4+4)</f>
        <v/>
      </c>
      <c r="H8" s="11">
        <f>IF($F$4="","",$F$4+5)</f>
        <v/>
      </c>
      <c r="I8" s="11">
        <f>IF($F$4="","",$F$4+6)</f>
        <v/>
      </c>
      <c r="J8" s="12" t="n"/>
      <c r="K8" s="12" t="n"/>
    </row>
    <row r="9" ht="18" customHeight="1">
      <c r="A9" s="13" t="n"/>
      <c r="B9" s="14" t="inlineStr">
        <is>
          <t>출근</t>
        </is>
      </c>
      <c r="C9" s="15" t="n"/>
      <c r="D9" s="15" t="n"/>
      <c r="E9" s="15" t="n"/>
      <c r="F9" s="15" t="n"/>
      <c r="G9" s="15" t="n"/>
      <c r="H9" s="15" t="n"/>
      <c r="I9" s="15" t="n"/>
      <c r="J9" s="16">
        <f>IF(COUNTA(C9:I9)=0,"",COUNTA(C9:I9))</f>
        <v/>
      </c>
      <c r="K9" s="17" t="n"/>
    </row>
    <row r="10" ht="18" customHeight="1">
      <c r="A10" s="6" t="n"/>
      <c r="B10" s="14" t="inlineStr">
        <is>
          <t>퇴근</t>
        </is>
      </c>
      <c r="C10" s="15" t="n"/>
      <c r="D10" s="15" t="n"/>
      <c r="E10" s="15" t="n"/>
      <c r="F10" s="15" t="n"/>
      <c r="G10" s="15" t="n"/>
      <c r="H10" s="15" t="n"/>
      <c r="I10" s="15" t="n"/>
      <c r="J10" s="18" t="n"/>
      <c r="K10" s="6" t="n"/>
    </row>
    <row r="11" ht="18" customHeight="1">
      <c r="A11" s="6" t="n"/>
      <c r="B11" s="14" t="inlineStr">
        <is>
          <t>휴게(분)</t>
        </is>
      </c>
      <c r="C11" s="19" t="n"/>
      <c r="D11" s="19" t="n"/>
      <c r="E11" s="19" t="n"/>
      <c r="F11" s="19" t="n"/>
      <c r="G11" s="19" t="n"/>
      <c r="H11" s="19" t="n"/>
      <c r="I11" s="19" t="n"/>
      <c r="J11" s="20">
        <f>IF(COUNT(C11:I11)=0,"",SUM(C11:I11))</f>
        <v/>
      </c>
      <c r="K11" s="6" t="n"/>
    </row>
    <row r="12" ht="18" customHeight="1">
      <c r="A12" s="6" t="n"/>
      <c r="B12" s="21" t="inlineStr">
        <is>
          <t>근무시간</t>
        </is>
      </c>
      <c r="C12" s="22">
        <f>IF(OR(C9="",C10=""),"",ROUND((C10-C9+IF(C10&lt;C9,1,0))*24-C11/60,2))</f>
        <v/>
      </c>
      <c r="D12" s="22">
        <f>IF(OR(D9="",D10=""),"",ROUND((D10-D9+IF(D10&lt;D9,1,0))*24-D11/60,2))</f>
        <v/>
      </c>
      <c r="E12" s="22">
        <f>IF(OR(E9="",E10=""),"",ROUND((E10-E9+IF(E10&lt;E9,1,0))*24-E11/60,2))</f>
        <v/>
      </c>
      <c r="F12" s="22">
        <f>IF(OR(F9="",F10=""),"",ROUND((F10-F9+IF(F10&lt;F9,1,0))*24-F11/60,2))</f>
        <v/>
      </c>
      <c r="G12" s="22">
        <f>IF(OR(G9="",G10=""),"",ROUND((G10-G9+IF(G10&lt;G9,1,0))*24-G11/60,2))</f>
        <v/>
      </c>
      <c r="H12" s="22">
        <f>IF(OR(H9="",H10=""),"",ROUND((H10-H9+IF(H10&lt;H9,1,0))*24-H11/60,2))</f>
        <v/>
      </c>
      <c r="I12" s="22">
        <f>IF(OR(I9="",I10=""),"",ROUND((I10-I9+IF(I10&lt;I9,1,0))*24-I11/60,2))</f>
        <v/>
      </c>
      <c r="J12" s="23">
        <f>IF(COUNT(C12:I12)=0,"",SUM(C12:I12))</f>
        <v/>
      </c>
      <c r="K12" s="6" t="n"/>
    </row>
    <row r="13" ht="18" customHeight="1">
      <c r="A13" s="13" t="n"/>
      <c r="B13" s="14" t="inlineStr">
        <is>
          <t>출근</t>
        </is>
      </c>
      <c r="C13" s="15" t="n"/>
      <c r="D13" s="15" t="n"/>
      <c r="E13" s="15" t="n"/>
      <c r="F13" s="15" t="n"/>
      <c r="G13" s="15" t="n"/>
      <c r="H13" s="15" t="n"/>
      <c r="I13" s="15" t="n"/>
      <c r="J13" s="16">
        <f>IF(COUNTA(C13:I13)=0,"",COUNTA(C13:I13))</f>
        <v/>
      </c>
      <c r="K13" s="17" t="n"/>
    </row>
    <row r="14" ht="18" customHeight="1">
      <c r="A14" s="6" t="n"/>
      <c r="B14" s="14" t="inlineStr">
        <is>
          <t>퇴근</t>
        </is>
      </c>
      <c r="C14" s="15" t="n"/>
      <c r="D14" s="15" t="n"/>
      <c r="E14" s="15" t="n"/>
      <c r="F14" s="15" t="n"/>
      <c r="G14" s="15" t="n"/>
      <c r="H14" s="15" t="n"/>
      <c r="I14" s="15" t="n"/>
      <c r="J14" s="18" t="n"/>
      <c r="K14" s="6" t="n"/>
    </row>
    <row r="15" ht="18" customHeight="1">
      <c r="A15" s="6" t="n"/>
      <c r="B15" s="14" t="inlineStr">
        <is>
          <t>휴게(분)</t>
        </is>
      </c>
      <c r="C15" s="19" t="n"/>
      <c r="D15" s="19" t="n"/>
      <c r="E15" s="19" t="n"/>
      <c r="F15" s="19" t="n"/>
      <c r="G15" s="19" t="n"/>
      <c r="H15" s="19" t="n"/>
      <c r="I15" s="19" t="n"/>
      <c r="J15" s="20">
        <f>IF(COUNT(C15:I15)=0,"",SUM(C15:I15))</f>
        <v/>
      </c>
      <c r="K15" s="6" t="n"/>
    </row>
    <row r="16" ht="18" customHeight="1">
      <c r="A16" s="6" t="n"/>
      <c r="B16" s="21" t="inlineStr">
        <is>
          <t>근무시간</t>
        </is>
      </c>
      <c r="C16" s="22">
        <f>IF(OR(C13="",C14=""),"",ROUND((C14-C13+IF(C14&lt;C13,1,0))*24-C15/60,2))</f>
        <v/>
      </c>
      <c r="D16" s="22">
        <f>IF(OR(D13="",D14=""),"",ROUND((D14-D13+IF(D14&lt;D13,1,0))*24-D15/60,2))</f>
        <v/>
      </c>
      <c r="E16" s="22">
        <f>IF(OR(E13="",E14=""),"",ROUND((E14-E13+IF(E14&lt;E13,1,0))*24-E15/60,2))</f>
        <v/>
      </c>
      <c r="F16" s="22">
        <f>IF(OR(F13="",F14=""),"",ROUND((F14-F13+IF(F14&lt;F13,1,0))*24-F15/60,2))</f>
        <v/>
      </c>
      <c r="G16" s="22">
        <f>IF(OR(G13="",G14=""),"",ROUND((G14-G13+IF(G14&lt;G13,1,0))*24-G15/60,2))</f>
        <v/>
      </c>
      <c r="H16" s="22">
        <f>IF(OR(H13="",H14=""),"",ROUND((H14-H13+IF(H14&lt;H13,1,0))*24-H15/60,2))</f>
        <v/>
      </c>
      <c r="I16" s="22">
        <f>IF(OR(I13="",I14=""),"",ROUND((I14-I13+IF(I14&lt;I13,1,0))*24-I15/60,2))</f>
        <v/>
      </c>
      <c r="J16" s="23">
        <f>IF(COUNT(C16:I16)=0,"",SUM(C16:I16))</f>
        <v/>
      </c>
      <c r="K16" s="6" t="n"/>
    </row>
    <row r="17" ht="18" customHeight="1">
      <c r="A17" s="13" t="n"/>
      <c r="B17" s="14" t="inlineStr">
        <is>
          <t>출근</t>
        </is>
      </c>
      <c r="C17" s="15" t="n"/>
      <c r="D17" s="15" t="n"/>
      <c r="E17" s="15" t="n"/>
      <c r="F17" s="15" t="n"/>
      <c r="G17" s="15" t="n"/>
      <c r="H17" s="15" t="n"/>
      <c r="I17" s="15" t="n"/>
      <c r="J17" s="16">
        <f>IF(COUNTA(C17:I17)=0,"",COUNTA(C17:I17))</f>
        <v/>
      </c>
      <c r="K17" s="17" t="n"/>
    </row>
    <row r="18" ht="18" customHeight="1">
      <c r="A18" s="6" t="n"/>
      <c r="B18" s="14" t="inlineStr">
        <is>
          <t>퇴근</t>
        </is>
      </c>
      <c r="C18" s="15" t="n"/>
      <c r="D18" s="15" t="n"/>
      <c r="E18" s="15" t="n"/>
      <c r="F18" s="15" t="n"/>
      <c r="G18" s="15" t="n"/>
      <c r="H18" s="15" t="n"/>
      <c r="I18" s="15" t="n"/>
      <c r="J18" s="18" t="n"/>
      <c r="K18" s="6" t="n"/>
    </row>
    <row r="19" ht="18" customHeight="1">
      <c r="A19" s="6" t="n"/>
      <c r="B19" s="14" t="inlineStr">
        <is>
          <t>휴게(분)</t>
        </is>
      </c>
      <c r="C19" s="19" t="n"/>
      <c r="D19" s="19" t="n"/>
      <c r="E19" s="19" t="n"/>
      <c r="F19" s="19" t="n"/>
      <c r="G19" s="19" t="n"/>
      <c r="H19" s="19" t="n"/>
      <c r="I19" s="19" t="n"/>
      <c r="J19" s="20">
        <f>IF(COUNT(C19:I19)=0,"",SUM(C19:I19))</f>
        <v/>
      </c>
      <c r="K19" s="6" t="n"/>
    </row>
    <row r="20" ht="18" customHeight="1">
      <c r="A20" s="6" t="n"/>
      <c r="B20" s="21" t="inlineStr">
        <is>
          <t>근무시간</t>
        </is>
      </c>
      <c r="C20" s="22">
        <f>IF(OR(C17="",C18=""),"",ROUND((C18-C17+IF(C18&lt;C17,1,0))*24-C19/60,2))</f>
        <v/>
      </c>
      <c r="D20" s="22">
        <f>IF(OR(D17="",D18=""),"",ROUND((D18-D17+IF(D18&lt;D17,1,0))*24-D19/60,2))</f>
        <v/>
      </c>
      <c r="E20" s="22">
        <f>IF(OR(E17="",E18=""),"",ROUND((E18-E17+IF(E18&lt;E17,1,0))*24-E19/60,2))</f>
        <v/>
      </c>
      <c r="F20" s="22">
        <f>IF(OR(F17="",F18=""),"",ROUND((F18-F17+IF(F18&lt;F17,1,0))*24-F19/60,2))</f>
        <v/>
      </c>
      <c r="G20" s="22">
        <f>IF(OR(G17="",G18=""),"",ROUND((G18-G17+IF(G18&lt;G17,1,0))*24-G19/60,2))</f>
        <v/>
      </c>
      <c r="H20" s="22">
        <f>IF(OR(H17="",H18=""),"",ROUND((H18-H17+IF(H18&lt;H17,1,0))*24-H19/60,2))</f>
        <v/>
      </c>
      <c r="I20" s="22">
        <f>IF(OR(I17="",I18=""),"",ROUND((I18-I17+IF(I18&lt;I17,1,0))*24-I19/60,2))</f>
        <v/>
      </c>
      <c r="J20" s="23">
        <f>IF(COUNT(C20:I20)=0,"",SUM(C20:I20))</f>
        <v/>
      </c>
      <c r="K20" s="6" t="n"/>
    </row>
    <row r="21" ht="18" customHeight="1">
      <c r="A21" s="13" t="n"/>
      <c r="B21" s="14" t="inlineStr">
        <is>
          <t>출근</t>
        </is>
      </c>
      <c r="C21" s="15" t="n"/>
      <c r="D21" s="15" t="n"/>
      <c r="E21" s="15" t="n"/>
      <c r="F21" s="15" t="n"/>
      <c r="G21" s="15" t="n"/>
      <c r="H21" s="15" t="n"/>
      <c r="I21" s="15" t="n"/>
      <c r="J21" s="16">
        <f>IF(COUNTA(C21:I21)=0,"",COUNTA(C21:I21))</f>
        <v/>
      </c>
      <c r="K21" s="17" t="n"/>
    </row>
    <row r="22" ht="18" customHeight="1">
      <c r="A22" s="6" t="n"/>
      <c r="B22" s="14" t="inlineStr">
        <is>
          <t>퇴근</t>
        </is>
      </c>
      <c r="C22" s="15" t="n"/>
      <c r="D22" s="15" t="n"/>
      <c r="E22" s="15" t="n"/>
      <c r="F22" s="15" t="n"/>
      <c r="G22" s="15" t="n"/>
      <c r="H22" s="15" t="n"/>
      <c r="I22" s="15" t="n"/>
      <c r="J22" s="18" t="n"/>
      <c r="K22" s="6" t="n"/>
    </row>
    <row r="23" ht="18" customHeight="1">
      <c r="A23" s="6" t="n"/>
      <c r="B23" s="14" t="inlineStr">
        <is>
          <t>휴게(분)</t>
        </is>
      </c>
      <c r="C23" s="19" t="n"/>
      <c r="D23" s="19" t="n"/>
      <c r="E23" s="19" t="n"/>
      <c r="F23" s="19" t="n"/>
      <c r="G23" s="19" t="n"/>
      <c r="H23" s="19" t="n"/>
      <c r="I23" s="19" t="n"/>
      <c r="J23" s="20">
        <f>IF(COUNT(C23:I23)=0,"",SUM(C23:I23))</f>
        <v/>
      </c>
      <c r="K23" s="6" t="n"/>
    </row>
    <row r="24" ht="18" customHeight="1">
      <c r="A24" s="6" t="n"/>
      <c r="B24" s="21" t="inlineStr">
        <is>
          <t>근무시간</t>
        </is>
      </c>
      <c r="C24" s="22">
        <f>IF(OR(C21="",C22=""),"",ROUND((C22-C21+IF(C22&lt;C21,1,0))*24-C23/60,2))</f>
        <v/>
      </c>
      <c r="D24" s="22">
        <f>IF(OR(D21="",D22=""),"",ROUND((D22-D21+IF(D22&lt;D21,1,0))*24-D23/60,2))</f>
        <v/>
      </c>
      <c r="E24" s="22">
        <f>IF(OR(E21="",E22=""),"",ROUND((E22-E21+IF(E22&lt;E21,1,0))*24-E23/60,2))</f>
        <v/>
      </c>
      <c r="F24" s="22">
        <f>IF(OR(F21="",F22=""),"",ROUND((F22-F21+IF(F22&lt;F21,1,0))*24-F23/60,2))</f>
        <v/>
      </c>
      <c r="G24" s="22">
        <f>IF(OR(G21="",G22=""),"",ROUND((G22-G21+IF(G22&lt;G21,1,0))*24-G23/60,2))</f>
        <v/>
      </c>
      <c r="H24" s="22">
        <f>IF(OR(H21="",H22=""),"",ROUND((H22-H21+IF(H22&lt;H21,1,0))*24-H23/60,2))</f>
        <v/>
      </c>
      <c r="I24" s="22">
        <f>IF(OR(I21="",I22=""),"",ROUND((I22-I21+IF(I22&lt;I21,1,0))*24-I23/60,2))</f>
        <v/>
      </c>
      <c r="J24" s="23">
        <f>IF(COUNT(C24:I24)=0,"",SUM(C24:I24))</f>
        <v/>
      </c>
      <c r="K24" s="6" t="n"/>
    </row>
    <row r="25" ht="18" customHeight="1">
      <c r="A25" s="13" t="n"/>
      <c r="B25" s="14" t="inlineStr">
        <is>
          <t>출근</t>
        </is>
      </c>
      <c r="C25" s="15" t="n"/>
      <c r="D25" s="15" t="n"/>
      <c r="E25" s="15" t="n"/>
      <c r="F25" s="15" t="n"/>
      <c r="G25" s="15" t="n"/>
      <c r="H25" s="15" t="n"/>
      <c r="I25" s="15" t="n"/>
      <c r="J25" s="16">
        <f>IF(COUNTA(C25:I25)=0,"",COUNTA(C25:I25))</f>
        <v/>
      </c>
      <c r="K25" s="17" t="n"/>
    </row>
    <row r="26" ht="18" customHeight="1">
      <c r="A26" s="6" t="n"/>
      <c r="B26" s="14" t="inlineStr">
        <is>
          <t>퇴근</t>
        </is>
      </c>
      <c r="C26" s="15" t="n"/>
      <c r="D26" s="15" t="n"/>
      <c r="E26" s="15" t="n"/>
      <c r="F26" s="15" t="n"/>
      <c r="G26" s="15" t="n"/>
      <c r="H26" s="15" t="n"/>
      <c r="I26" s="15" t="n"/>
      <c r="J26" s="18" t="n"/>
      <c r="K26" s="6" t="n"/>
    </row>
    <row r="27" ht="18" customHeight="1">
      <c r="A27" s="6" t="n"/>
      <c r="B27" s="14" t="inlineStr">
        <is>
          <t>휴게(분)</t>
        </is>
      </c>
      <c r="C27" s="19" t="n"/>
      <c r="D27" s="19" t="n"/>
      <c r="E27" s="19" t="n"/>
      <c r="F27" s="19" t="n"/>
      <c r="G27" s="19" t="n"/>
      <c r="H27" s="19" t="n"/>
      <c r="I27" s="19" t="n"/>
      <c r="J27" s="20">
        <f>IF(COUNT(C27:I27)=0,"",SUM(C27:I27))</f>
        <v/>
      </c>
      <c r="K27" s="6" t="n"/>
    </row>
    <row r="28" ht="18" customHeight="1">
      <c r="A28" s="6" t="n"/>
      <c r="B28" s="21" t="inlineStr">
        <is>
          <t>근무시간</t>
        </is>
      </c>
      <c r="C28" s="22">
        <f>IF(OR(C25="",C26=""),"",ROUND((C26-C25+IF(C26&lt;C25,1,0))*24-C27/60,2))</f>
        <v/>
      </c>
      <c r="D28" s="22">
        <f>IF(OR(D25="",D26=""),"",ROUND((D26-D25+IF(D26&lt;D25,1,0))*24-D27/60,2))</f>
        <v/>
      </c>
      <c r="E28" s="22">
        <f>IF(OR(E25="",E26=""),"",ROUND((E26-E25+IF(E26&lt;E25,1,0))*24-E27/60,2))</f>
        <v/>
      </c>
      <c r="F28" s="22">
        <f>IF(OR(F25="",F26=""),"",ROUND((F26-F25+IF(F26&lt;F25,1,0))*24-F27/60,2))</f>
        <v/>
      </c>
      <c r="G28" s="22">
        <f>IF(OR(G25="",G26=""),"",ROUND((G26-G25+IF(G26&lt;G25,1,0))*24-G27/60,2))</f>
        <v/>
      </c>
      <c r="H28" s="22">
        <f>IF(OR(H25="",H26=""),"",ROUND((H26-H25+IF(H26&lt;H25,1,0))*24-H27/60,2))</f>
        <v/>
      </c>
      <c r="I28" s="22">
        <f>IF(OR(I25="",I26=""),"",ROUND((I26-I25+IF(I26&lt;I25,1,0))*24-I27/60,2))</f>
        <v/>
      </c>
      <c r="J28" s="23">
        <f>IF(COUNT(C28:I28)=0,"",SUM(C28:I28))</f>
        <v/>
      </c>
      <c r="K28" s="6" t="n"/>
    </row>
    <row r="29" ht="18" customHeight="1">
      <c r="A29" s="13" t="n"/>
      <c r="B29" s="14" t="inlineStr">
        <is>
          <t>출근</t>
        </is>
      </c>
      <c r="C29" s="15" t="n"/>
      <c r="D29" s="15" t="n"/>
      <c r="E29" s="15" t="n"/>
      <c r="F29" s="15" t="n"/>
      <c r="G29" s="15" t="n"/>
      <c r="H29" s="15" t="n"/>
      <c r="I29" s="15" t="n"/>
      <c r="J29" s="16">
        <f>IF(COUNTA(C29:I29)=0,"",COUNTA(C29:I29))</f>
        <v/>
      </c>
      <c r="K29" s="17" t="n"/>
    </row>
    <row r="30" ht="18" customHeight="1">
      <c r="A30" s="6" t="n"/>
      <c r="B30" s="14" t="inlineStr">
        <is>
          <t>퇴근</t>
        </is>
      </c>
      <c r="C30" s="15" t="n"/>
      <c r="D30" s="15" t="n"/>
      <c r="E30" s="15" t="n"/>
      <c r="F30" s="15" t="n"/>
      <c r="G30" s="15" t="n"/>
      <c r="H30" s="15" t="n"/>
      <c r="I30" s="15" t="n"/>
      <c r="J30" s="18" t="n"/>
      <c r="K30" s="6" t="n"/>
    </row>
    <row r="31" ht="18" customHeight="1">
      <c r="A31" s="6" t="n"/>
      <c r="B31" s="14" t="inlineStr">
        <is>
          <t>휴게(분)</t>
        </is>
      </c>
      <c r="C31" s="19" t="n"/>
      <c r="D31" s="19" t="n"/>
      <c r="E31" s="19" t="n"/>
      <c r="F31" s="19" t="n"/>
      <c r="G31" s="19" t="n"/>
      <c r="H31" s="19" t="n"/>
      <c r="I31" s="19" t="n"/>
      <c r="J31" s="20">
        <f>IF(COUNT(C31:I31)=0,"",SUM(C31:I31))</f>
        <v/>
      </c>
      <c r="K31" s="6" t="n"/>
    </row>
    <row r="32" ht="18" customHeight="1">
      <c r="A32" s="6" t="n"/>
      <c r="B32" s="21" t="inlineStr">
        <is>
          <t>근무시간</t>
        </is>
      </c>
      <c r="C32" s="22">
        <f>IF(OR(C29="",C30=""),"",ROUND((C30-C29+IF(C30&lt;C29,1,0))*24-C31/60,2))</f>
        <v/>
      </c>
      <c r="D32" s="22">
        <f>IF(OR(D29="",D30=""),"",ROUND((D30-D29+IF(D30&lt;D29,1,0))*24-D31/60,2))</f>
        <v/>
      </c>
      <c r="E32" s="22">
        <f>IF(OR(E29="",E30=""),"",ROUND((E30-E29+IF(E30&lt;E29,1,0))*24-E31/60,2))</f>
        <v/>
      </c>
      <c r="F32" s="22">
        <f>IF(OR(F29="",F30=""),"",ROUND((F30-F29+IF(F30&lt;F29,1,0))*24-F31/60,2))</f>
        <v/>
      </c>
      <c r="G32" s="22">
        <f>IF(OR(G29="",G30=""),"",ROUND((G30-G29+IF(G30&lt;G29,1,0))*24-G31/60,2))</f>
        <v/>
      </c>
      <c r="H32" s="22">
        <f>IF(OR(H29="",H30=""),"",ROUND((H30-H29+IF(H30&lt;H29,1,0))*24-H31/60,2))</f>
        <v/>
      </c>
      <c r="I32" s="22">
        <f>IF(OR(I29="",I30=""),"",ROUND((I30-I29+IF(I30&lt;I29,1,0))*24-I31/60,2))</f>
        <v/>
      </c>
      <c r="J32" s="23">
        <f>IF(COUNT(C32:I32)=0,"",SUM(C32:I32))</f>
        <v/>
      </c>
      <c r="K32" s="6" t="n"/>
    </row>
    <row r="33" ht="22" customHeight="1">
      <c r="A33" s="4" t="inlineStr">
        <is>
          <t>요일별 근무시간</t>
        </is>
      </c>
      <c r="B33" s="10" t="n"/>
      <c r="C33" s="22">
        <f>IF(SUMIF($B$9:$B$32,"근무시간",C9:C32)=0,"",SUMIF($B$9:$B$32,"근무시간",C9:C32))</f>
        <v/>
      </c>
      <c r="D33" s="22">
        <f>IF(SUMIF($B$9:$B$32,"근무시간",D9:D32)=0,"",SUMIF($B$9:$B$32,"근무시간",D9:D32))</f>
        <v/>
      </c>
      <c r="E33" s="22">
        <f>IF(SUMIF($B$9:$B$32,"근무시간",E9:E32)=0,"",SUMIF($B$9:$B$32,"근무시간",E9:E32))</f>
        <v/>
      </c>
      <c r="F33" s="22">
        <f>IF(SUMIF($B$9:$B$32,"근무시간",F9:F32)=0,"",SUMIF($B$9:$B$32,"근무시간",F9:F32))</f>
        <v/>
      </c>
      <c r="G33" s="22">
        <f>IF(SUMIF($B$9:$B$32,"근무시간",G9:G32)=0,"",SUMIF($B$9:$B$32,"근무시간",G9:G32))</f>
        <v/>
      </c>
      <c r="H33" s="22">
        <f>IF(SUMIF($B$9:$B$32,"근무시간",H9:H32)=0,"",SUMIF($B$9:$B$32,"근무시간",H9:H32))</f>
        <v/>
      </c>
      <c r="I33" s="22">
        <f>IF(SUMIF($B$9:$B$32,"근무시간",I9:I32)=0,"",SUMIF($B$9:$B$32,"근무시간",I9:I32))</f>
        <v/>
      </c>
      <c r="J33" s="23">
        <f>IF(COUNT(C33:I33)=0,"",SUM(C33:I33))</f>
        <v/>
      </c>
      <c r="K33" s="12" t="n"/>
    </row>
    <row r="34" ht="22" customHeight="1">
      <c r="A34" s="4" t="inlineStr">
        <is>
          <t>근무 인원</t>
        </is>
      </c>
      <c r="B34" s="10" t="n"/>
      <c r="C34" s="24">
        <f>IF(COUNT(C12,C16,C20,C24,C28,C32)=0,"",COUNT(C12,C16,C20,C24,C28,C32))</f>
        <v/>
      </c>
      <c r="D34" s="24">
        <f>IF(COUNT(D12,D16,D20,D24,D28,D32)=0,"",COUNT(D12,D16,D20,D24,D28,D32))</f>
        <v/>
      </c>
      <c r="E34" s="24">
        <f>IF(COUNT(E12,E16,E20,E24,E28,E32)=0,"",COUNT(E12,E16,E20,E24,E28,E32))</f>
        <v/>
      </c>
      <c r="F34" s="24">
        <f>IF(COUNT(F12,F16,F20,F24,F28,F32)=0,"",COUNT(F12,F16,F20,F24,F28,F32))</f>
        <v/>
      </c>
      <c r="G34" s="24">
        <f>IF(COUNT(G12,G16,G20,G24,G28,G32)=0,"",COUNT(G12,G16,G20,G24,G28,G32))</f>
        <v/>
      </c>
      <c r="H34" s="24">
        <f>IF(COUNT(H12,H16,H20,H24,H28,H32)=0,"",COUNT(H12,H16,H20,H24,H28,H32))</f>
        <v/>
      </c>
      <c r="I34" s="24">
        <f>IF(COUNT(I12,I16,I20,I24,I28,I32)=0,"",COUNT(I12,I16,I20,I24,I28,I32))</f>
        <v/>
      </c>
      <c r="J34" s="12" t="n"/>
      <c r="K34" s="12" t="n"/>
    </row>
    <row r="36">
      <c r="A36" s="25" t="inlineStr">
        <is>
          <t>쓰는 법</t>
        </is>
      </c>
    </row>
    <row r="37">
      <c r="A37" s="8" t="inlineStr">
        <is>
          <t>1. 주 시작일(월요일)을 적으면 요일별 날짜가 자동으로 채워져요.</t>
        </is>
      </c>
    </row>
    <row r="38">
      <c r="A38" s="8" t="inlineStr">
        <is>
          <t>2. 출근·퇴근은 10:00 처럼, 휴게는 분 단위로 적으면 하루 근무시간과 주 합계가 계산돼요(퇴근이 다음 날이어도 계산).</t>
        </is>
      </c>
    </row>
    <row r="39">
      <c r="A39" s="8" t="inlineStr">
        <is>
          <t>3. 주 합계가 40시간을 넘으면 주황색, 휴게가 부족하면(4시간에 30분·8시간에 1시간 기준) 빨간색으로 표시돼요.</t>
        </is>
      </c>
    </row>
    <row r="40">
      <c r="A40" s="8" t="inlineStr">
        <is>
          <t>4. 확정되면 출력해 잘 보이는 곳에 붙이고, 실제 근무와 달라지면 고쳐 두세요.</t>
        </is>
      </c>
    </row>
    <row r="41">
      <c r="A41" s="8" t="inlineStr">
        <is>
          <t>5. 연장·야간·휴일 근무, 주휴수당 등 노무 판단은 노무 전문가와 확인하세요.</t>
        </is>
      </c>
    </row>
  </sheetData>
  <mergeCells count="26">
    <mergeCell ref="F4:G4"/>
    <mergeCell ref="A39:K39"/>
    <mergeCell ref="K21:K24"/>
    <mergeCell ref="A25:A28"/>
    <mergeCell ref="K29:K32"/>
    <mergeCell ref="A1:K1"/>
    <mergeCell ref="A41:K41"/>
    <mergeCell ref="A21:A24"/>
    <mergeCell ref="I4:K4"/>
    <mergeCell ref="A37:K37"/>
    <mergeCell ref="A33:B33"/>
    <mergeCell ref="A17:A20"/>
    <mergeCell ref="B4:D4"/>
    <mergeCell ref="K17:K20"/>
    <mergeCell ref="A2:K2"/>
    <mergeCell ref="A29:A32"/>
    <mergeCell ref="A8:B8"/>
    <mergeCell ref="A5:K5"/>
    <mergeCell ref="A13:A16"/>
    <mergeCell ref="A9:A12"/>
    <mergeCell ref="K13:K16"/>
    <mergeCell ref="A38:K38"/>
    <mergeCell ref="K25:K28"/>
    <mergeCell ref="A40:K40"/>
    <mergeCell ref="A34:B34"/>
    <mergeCell ref="K9:K12"/>
  </mergeCells>
  <conditionalFormatting sqref="C12:I12 C16:I16 C20:I20 C24:I24 C28:I28 C32:I32">
    <cfRule type="expression" priority="1" dxfId="0">
      <formula>AND(C12&lt;&gt;"",C12&gt;8)</formula>
    </cfRule>
  </conditionalFormatting>
  <conditionalFormatting sqref="J12 J16 J20 J24 J28 J32">
    <cfRule type="expression" priority="2" dxfId="1">
      <formula>AND(J12&lt;&gt;"",J12&gt;40)</formula>
    </cfRule>
  </conditionalFormatting>
  <conditionalFormatting sqref="C11:I11 C15:I15 C19:I19 C23:I23 C27:I27 C31:I31">
    <cfRule type="expression" priority="3" dxfId="2">
      <formula>AND(C12&lt;&gt;"",OR(AND(C12&gt;=8,C11&lt;60),AND(C12&gt;=4,C11&lt;30)))</formula>
    </cfRule>
  </conditionalFormatting>
  <dataValidations count="6">
    <dataValidation sqref="C11:I11" showDropDown="0" showInputMessage="1" showErrorMessage="0" allowBlank="1" prompt="휴게시간(분)" type="list">
      <formula1>"0,30,60,90"</formula1>
    </dataValidation>
    <dataValidation sqref="C15:I15" showDropDown="0" showInputMessage="1" showErrorMessage="0" allowBlank="1" prompt="휴게시간(분)" type="list">
      <formula1>"0,30,60,90"</formula1>
    </dataValidation>
    <dataValidation sqref="C19:I19" showDropDown="0" showInputMessage="1" showErrorMessage="0" allowBlank="1" prompt="휴게시간(분)" type="list">
      <formula1>"0,30,60,90"</formula1>
    </dataValidation>
    <dataValidation sqref="C23:I23" showDropDown="0" showInputMessage="1" showErrorMessage="0" allowBlank="1" prompt="휴게시간(분)" type="list">
      <formula1>"0,30,60,90"</formula1>
    </dataValidation>
    <dataValidation sqref="C27:I27" showDropDown="0" showInputMessage="1" showErrorMessage="0" allowBlank="1" prompt="휴게시간(분)" type="list">
      <formula1>"0,30,60,90"</formula1>
    </dataValidation>
    <dataValidation sqref="C31:I31" showDropDown="0" showInputMessage="1" showErrorMessage="0" allowBlank="1" prompt="휴게시간(분)" type="list">
      <formula1>"0,30,60,90"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6" customWidth="1" min="11" max="11"/>
  </cols>
  <sheetData>
    <row r="1" ht="34" customHeight="1">
      <c r="A1" s="1" t="inlineStr">
        <is>
          <t>주 간 근 무 표</t>
        </is>
      </c>
    </row>
    <row r="2">
      <c r="A2" s="2" t="inlineStr">
        <is>
          <t>출근·퇴근·휴게만 적으면 하루 근무시간·주 합계·요일별 인원이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4" ht="22" customHeight="1">
      <c r="A4" s="4" t="inlineStr">
        <is>
          <t>매장명</t>
        </is>
      </c>
      <c r="B4" s="5" t="inlineStr">
        <is>
          <t>가나다 카페</t>
        </is>
      </c>
      <c r="C4" s="6" t="n"/>
      <c r="D4" s="6" t="n"/>
      <c r="E4" s="4" t="inlineStr">
        <is>
          <t>주 시작일</t>
        </is>
      </c>
      <c r="F4" s="7" t="n">
        <v>46307</v>
      </c>
      <c r="G4" s="6" t="n"/>
      <c r="H4" s="4" t="inlineStr">
        <is>
          <t>작성자</t>
        </is>
      </c>
      <c r="I4" s="5" t="inlineStr">
        <is>
          <t>김민지</t>
        </is>
      </c>
      <c r="J4" s="6" t="n"/>
      <c r="K4" s="6" t="n"/>
    </row>
    <row r="5">
      <c r="A5" s="8" t="inlineStr">
        <is>
          <t>주 시작일(월요일)을 적으면 날짜가 채워져요. 출근·퇴근은 10:00 처럼, 휴게는 분(30, 60)으로 적어요.</t>
        </is>
      </c>
    </row>
    <row r="7" ht="24" customHeight="1">
      <c r="A7" s="9" t="inlineStr">
        <is>
          <t>이름</t>
        </is>
      </c>
      <c r="B7" s="9" t="inlineStr">
        <is>
          <t>구분</t>
        </is>
      </c>
      <c r="C7" s="9" t="inlineStr">
        <is>
          <t>월</t>
        </is>
      </c>
      <c r="D7" s="9" t="inlineStr">
        <is>
          <t>화</t>
        </is>
      </c>
      <c r="E7" s="9" t="inlineStr">
        <is>
          <t>수</t>
        </is>
      </c>
      <c r="F7" s="9" t="inlineStr">
        <is>
          <t>목</t>
        </is>
      </c>
      <c r="G7" s="9" t="inlineStr">
        <is>
          <t>금</t>
        </is>
      </c>
      <c r="H7" s="9" t="inlineStr">
        <is>
          <t>토</t>
        </is>
      </c>
      <c r="I7" s="9" t="inlineStr">
        <is>
          <t>일</t>
        </is>
      </c>
      <c r="J7" s="9" t="inlineStr">
        <is>
          <t>주 합계</t>
        </is>
      </c>
      <c r="K7" s="9" t="inlineStr">
        <is>
          <t>비고</t>
        </is>
      </c>
    </row>
    <row r="8">
      <c r="A8" s="4" t="inlineStr">
        <is>
          <t>날짜</t>
        </is>
      </c>
      <c r="B8" s="10" t="n"/>
      <c r="C8" s="11">
        <f>IF($F$4="","",$F$4+0)</f>
        <v/>
      </c>
      <c r="D8" s="11">
        <f>IF($F$4="","",$F$4+1)</f>
        <v/>
      </c>
      <c r="E8" s="11">
        <f>IF($F$4="","",$F$4+2)</f>
        <v/>
      </c>
      <c r="F8" s="11">
        <f>IF($F$4="","",$F$4+3)</f>
        <v/>
      </c>
      <c r="G8" s="11">
        <f>IF($F$4="","",$F$4+4)</f>
        <v/>
      </c>
      <c r="H8" s="11">
        <f>IF($F$4="","",$F$4+5)</f>
        <v/>
      </c>
      <c r="I8" s="11">
        <f>IF($F$4="","",$F$4+6)</f>
        <v/>
      </c>
      <c r="J8" s="12" t="n"/>
      <c r="K8" s="12" t="n"/>
    </row>
    <row r="9" ht="18" customHeight="1">
      <c r="A9" s="13" t="inlineStr">
        <is>
          <t>김민지</t>
        </is>
      </c>
      <c r="B9" s="14" t="inlineStr">
        <is>
          <t>출근</t>
        </is>
      </c>
      <c r="C9" s="15" t="n">
        <v>46307.375</v>
      </c>
      <c r="D9" s="15" t="n">
        <v>46308.375</v>
      </c>
      <c r="E9" s="15" t="n">
        <v>46309.375</v>
      </c>
      <c r="F9" s="15" t="n">
        <v>46310.375</v>
      </c>
      <c r="G9" s="15" t="n">
        <v>46311.375</v>
      </c>
      <c r="H9" s="15" t="n"/>
      <c r="I9" s="15" t="n"/>
      <c r="J9" s="16">
        <f>IF(COUNTA(C9:I9)=0,"",COUNTA(C9:I9))</f>
        <v/>
      </c>
      <c r="K9" s="17" t="inlineStr">
        <is>
          <t>매니저</t>
        </is>
      </c>
    </row>
    <row r="10" ht="18" customHeight="1">
      <c r="A10" s="6" t="n"/>
      <c r="B10" s="14" t="inlineStr">
        <is>
          <t>퇴근</t>
        </is>
      </c>
      <c r="C10" s="15" t="n">
        <v>46307.75</v>
      </c>
      <c r="D10" s="15" t="n">
        <v>46308.75</v>
      </c>
      <c r="E10" s="15" t="n">
        <v>46309.75</v>
      </c>
      <c r="F10" s="15" t="n">
        <v>46310.75</v>
      </c>
      <c r="G10" s="15" t="n">
        <v>46311.75</v>
      </c>
      <c r="H10" s="15" t="n"/>
      <c r="I10" s="15" t="n"/>
      <c r="J10" s="18" t="n"/>
      <c r="K10" s="6" t="n"/>
    </row>
    <row r="11" ht="18" customHeight="1">
      <c r="A11" s="6" t="n"/>
      <c r="B11" s="14" t="inlineStr">
        <is>
          <t>휴게(분)</t>
        </is>
      </c>
      <c r="C11" s="19" t="n">
        <v>60</v>
      </c>
      <c r="D11" s="19" t="n">
        <v>60</v>
      </c>
      <c r="E11" s="19" t="n">
        <v>60</v>
      </c>
      <c r="F11" s="19" t="n">
        <v>60</v>
      </c>
      <c r="G11" s="19" t="n">
        <v>60</v>
      </c>
      <c r="H11" s="19" t="n"/>
      <c r="I11" s="19" t="n"/>
      <c r="J11" s="20">
        <f>IF(COUNT(C11:I11)=0,"",SUM(C11:I11))</f>
        <v/>
      </c>
      <c r="K11" s="6" t="n"/>
    </row>
    <row r="12" ht="18" customHeight="1">
      <c r="A12" s="6" t="n"/>
      <c r="B12" s="21" t="inlineStr">
        <is>
          <t>근무시간</t>
        </is>
      </c>
      <c r="C12" s="22">
        <f>IF(OR(C9="",C10=""),"",ROUND((C10-C9+IF(C10&lt;C9,1,0))*24-C11/60,2))</f>
        <v/>
      </c>
      <c r="D12" s="22">
        <f>IF(OR(D9="",D10=""),"",ROUND((D10-D9+IF(D10&lt;D9,1,0))*24-D11/60,2))</f>
        <v/>
      </c>
      <c r="E12" s="22">
        <f>IF(OR(E9="",E10=""),"",ROUND((E10-E9+IF(E10&lt;E9,1,0))*24-E11/60,2))</f>
        <v/>
      </c>
      <c r="F12" s="22">
        <f>IF(OR(F9="",F10=""),"",ROUND((F10-F9+IF(F10&lt;F9,1,0))*24-F11/60,2))</f>
        <v/>
      </c>
      <c r="G12" s="22">
        <f>IF(OR(G9="",G10=""),"",ROUND((G10-G9+IF(G10&lt;G9,1,0))*24-G11/60,2))</f>
        <v/>
      </c>
      <c r="H12" s="22">
        <f>IF(OR(H9="",H10=""),"",ROUND((H10-H9+IF(H10&lt;H9,1,0))*24-H11/60,2))</f>
        <v/>
      </c>
      <c r="I12" s="22">
        <f>IF(OR(I9="",I10=""),"",ROUND((I10-I9+IF(I10&lt;I9,1,0))*24-I11/60,2))</f>
        <v/>
      </c>
      <c r="J12" s="23">
        <f>IF(COUNT(C12:I12)=0,"",SUM(C12:I12))</f>
        <v/>
      </c>
      <c r="K12" s="6" t="n"/>
    </row>
    <row r="13" ht="18" customHeight="1">
      <c r="A13" s="13" t="inlineStr">
        <is>
          <t>이서준</t>
        </is>
      </c>
      <c r="B13" s="14" t="inlineStr">
        <is>
          <t>출근</t>
        </is>
      </c>
      <c r="C13" s="15" t="n">
        <v>46307.41666666666</v>
      </c>
      <c r="D13" s="15" t="n"/>
      <c r="E13" s="15" t="n">
        <v>46309.41666666666</v>
      </c>
      <c r="F13" s="15" t="n"/>
      <c r="G13" s="15" t="n">
        <v>46311.41666666666</v>
      </c>
      <c r="H13" s="15" t="n"/>
      <c r="I13" s="15" t="n"/>
      <c r="J13" s="16">
        <f>IF(COUNTA(C13:I13)=0,"",COUNTA(C13:I13))</f>
        <v/>
      </c>
      <c r="K13" s="17" t="n"/>
    </row>
    <row r="14" ht="18" customHeight="1">
      <c r="A14" s="6" t="n"/>
      <c r="B14" s="14" t="inlineStr">
        <is>
          <t>퇴근</t>
        </is>
      </c>
      <c r="C14" s="15" t="n">
        <v>46307.66666666666</v>
      </c>
      <c r="D14" s="15" t="n"/>
      <c r="E14" s="15" t="n">
        <v>46309.66666666666</v>
      </c>
      <c r="F14" s="15" t="n"/>
      <c r="G14" s="15" t="n">
        <v>46311.66666666666</v>
      </c>
      <c r="H14" s="15" t="n"/>
      <c r="I14" s="15" t="n"/>
      <c r="J14" s="18" t="n"/>
      <c r="K14" s="6" t="n"/>
    </row>
    <row r="15" ht="18" customHeight="1">
      <c r="A15" s="6" t="n"/>
      <c r="B15" s="14" t="inlineStr">
        <is>
          <t>휴게(분)</t>
        </is>
      </c>
      <c r="C15" s="19" t="n">
        <v>30</v>
      </c>
      <c r="D15" s="19" t="n"/>
      <c r="E15" s="19" t="n">
        <v>30</v>
      </c>
      <c r="F15" s="19" t="n"/>
      <c r="G15" s="19" t="n">
        <v>30</v>
      </c>
      <c r="H15" s="19" t="n"/>
      <c r="I15" s="19" t="n"/>
      <c r="J15" s="20">
        <f>IF(COUNT(C15:I15)=0,"",SUM(C15:I15))</f>
        <v/>
      </c>
      <c r="K15" s="6" t="n"/>
    </row>
    <row r="16" ht="18" customHeight="1">
      <c r="A16" s="6" t="n"/>
      <c r="B16" s="21" t="inlineStr">
        <is>
          <t>근무시간</t>
        </is>
      </c>
      <c r="C16" s="22">
        <f>IF(OR(C13="",C14=""),"",ROUND((C14-C13+IF(C14&lt;C13,1,0))*24-C15/60,2))</f>
        <v/>
      </c>
      <c r="D16" s="22">
        <f>IF(OR(D13="",D14=""),"",ROUND((D14-D13+IF(D14&lt;D13,1,0))*24-D15/60,2))</f>
        <v/>
      </c>
      <c r="E16" s="22">
        <f>IF(OR(E13="",E14=""),"",ROUND((E14-E13+IF(E14&lt;E13,1,0))*24-E15/60,2))</f>
        <v/>
      </c>
      <c r="F16" s="22">
        <f>IF(OR(F13="",F14=""),"",ROUND((F14-F13+IF(F14&lt;F13,1,0))*24-F15/60,2))</f>
        <v/>
      </c>
      <c r="G16" s="22">
        <f>IF(OR(G13="",G14=""),"",ROUND((G14-G13+IF(G14&lt;G13,1,0))*24-G15/60,2))</f>
        <v/>
      </c>
      <c r="H16" s="22">
        <f>IF(OR(H13="",H14=""),"",ROUND((H14-H13+IF(H14&lt;H13,1,0))*24-H15/60,2))</f>
        <v/>
      </c>
      <c r="I16" s="22">
        <f>IF(OR(I13="",I14=""),"",ROUND((I14-I13+IF(I14&lt;I13,1,0))*24-I15/60,2))</f>
        <v/>
      </c>
      <c r="J16" s="23">
        <f>IF(COUNT(C16:I16)=0,"",SUM(C16:I16))</f>
        <v/>
      </c>
      <c r="K16" s="6" t="n"/>
    </row>
    <row r="17" ht="18" customHeight="1">
      <c r="A17" s="13" t="inlineStr">
        <is>
          <t>박하은</t>
        </is>
      </c>
      <c r="B17" s="14" t="inlineStr">
        <is>
          <t>출근</t>
        </is>
      </c>
      <c r="C17" s="15" t="n"/>
      <c r="D17" s="15" t="n"/>
      <c r="E17" s="15" t="n"/>
      <c r="F17" s="15" t="n"/>
      <c r="G17" s="15" t="n"/>
      <c r="H17" s="15" t="n">
        <v>46312.41666666666</v>
      </c>
      <c r="I17" s="15" t="n">
        <v>46313.41666666666</v>
      </c>
      <c r="J17" s="16">
        <f>IF(COUNTA(C17:I17)=0,"",COUNTA(C17:I17))</f>
        <v/>
      </c>
      <c r="K17" s="17" t="inlineStr">
        <is>
          <t>주말 담당</t>
        </is>
      </c>
    </row>
    <row r="18" ht="18" customHeight="1">
      <c r="A18" s="6" t="n"/>
      <c r="B18" s="14" t="inlineStr">
        <is>
          <t>퇴근</t>
        </is>
      </c>
      <c r="C18" s="15" t="n"/>
      <c r="D18" s="15" t="n"/>
      <c r="E18" s="15" t="n"/>
      <c r="F18" s="15" t="n"/>
      <c r="G18" s="15" t="n"/>
      <c r="H18" s="15" t="n">
        <v>46312.83333333334</v>
      </c>
      <c r="I18" s="15" t="n">
        <v>46313.83333333334</v>
      </c>
      <c r="J18" s="18" t="n"/>
      <c r="K18" s="6" t="n"/>
    </row>
    <row r="19" ht="18" customHeight="1">
      <c r="A19" s="6" t="n"/>
      <c r="B19" s="14" t="inlineStr">
        <is>
          <t>휴게(분)</t>
        </is>
      </c>
      <c r="C19" s="19" t="n"/>
      <c r="D19" s="19" t="n"/>
      <c r="E19" s="19" t="n"/>
      <c r="F19" s="19" t="n"/>
      <c r="G19" s="19" t="n"/>
      <c r="H19" s="19" t="n">
        <v>60</v>
      </c>
      <c r="I19" s="19" t="n">
        <v>60</v>
      </c>
      <c r="J19" s="20">
        <f>IF(COUNT(C19:I19)=0,"",SUM(C19:I19))</f>
        <v/>
      </c>
      <c r="K19" s="6" t="n"/>
    </row>
    <row r="20" ht="18" customHeight="1">
      <c r="A20" s="6" t="n"/>
      <c r="B20" s="21" t="inlineStr">
        <is>
          <t>근무시간</t>
        </is>
      </c>
      <c r="C20" s="22">
        <f>IF(OR(C17="",C18=""),"",ROUND((C18-C17+IF(C18&lt;C17,1,0))*24-C19/60,2))</f>
        <v/>
      </c>
      <c r="D20" s="22">
        <f>IF(OR(D17="",D18=""),"",ROUND((D18-D17+IF(D18&lt;D17,1,0))*24-D19/60,2))</f>
        <v/>
      </c>
      <c r="E20" s="22">
        <f>IF(OR(E17="",E18=""),"",ROUND((E18-E17+IF(E18&lt;E17,1,0))*24-E19/60,2))</f>
        <v/>
      </c>
      <c r="F20" s="22">
        <f>IF(OR(F17="",F18=""),"",ROUND((F18-F17+IF(F18&lt;F17,1,0))*24-F19/60,2))</f>
        <v/>
      </c>
      <c r="G20" s="22">
        <f>IF(OR(G17="",G18=""),"",ROUND((G18-G17+IF(G18&lt;G17,1,0))*24-G19/60,2))</f>
        <v/>
      </c>
      <c r="H20" s="22">
        <f>IF(OR(H17="",H18=""),"",ROUND((H18-H17+IF(H18&lt;H17,1,0))*24-H19/60,2))</f>
        <v/>
      </c>
      <c r="I20" s="22">
        <f>IF(OR(I17="",I18=""),"",ROUND((I18-I17+IF(I18&lt;I17,1,0))*24-I19/60,2))</f>
        <v/>
      </c>
      <c r="J20" s="23">
        <f>IF(COUNT(C20:I20)=0,"",SUM(C20:I20))</f>
        <v/>
      </c>
      <c r="K20" s="6" t="n"/>
    </row>
    <row r="21" ht="18" customHeight="1">
      <c r="A21" s="13" t="inlineStr">
        <is>
          <t>최도윤</t>
        </is>
      </c>
      <c r="B21" s="14" t="inlineStr">
        <is>
          <t>출근</t>
        </is>
      </c>
      <c r="C21" s="15" t="n"/>
      <c r="D21" s="15" t="n">
        <v>46308.58333333334</v>
      </c>
      <c r="E21" s="15" t="n"/>
      <c r="F21" s="15" t="n">
        <v>46310.58333333334</v>
      </c>
      <c r="G21" s="15" t="n"/>
      <c r="H21" s="15" t="n">
        <v>46312.5</v>
      </c>
      <c r="I21" s="15" t="n"/>
      <c r="J21" s="16">
        <f>IF(COUNTA(C21:I21)=0,"",COUNTA(C21:I21))</f>
        <v/>
      </c>
      <c r="K21" s="17" t="inlineStr">
        <is>
          <t>토요일 휴게 확인</t>
        </is>
      </c>
    </row>
    <row r="22" ht="18" customHeight="1">
      <c r="A22" s="6" t="n"/>
      <c r="B22" s="14" t="inlineStr">
        <is>
          <t>퇴근</t>
        </is>
      </c>
      <c r="C22" s="15" t="n"/>
      <c r="D22" s="15" t="n">
        <v>46308.91666666666</v>
      </c>
      <c r="E22" s="15" t="n"/>
      <c r="F22" s="15" t="n">
        <v>46310.91666666666</v>
      </c>
      <c r="G22" s="15" t="n"/>
      <c r="H22" s="15" t="n">
        <v>46312.70833333334</v>
      </c>
      <c r="I22" s="15" t="n"/>
      <c r="J22" s="18" t="n"/>
      <c r="K22" s="6" t="n"/>
    </row>
    <row r="23" ht="18" customHeight="1">
      <c r="A23" s="6" t="n"/>
      <c r="B23" s="14" t="inlineStr">
        <is>
          <t>휴게(분)</t>
        </is>
      </c>
      <c r="C23" s="19" t="n"/>
      <c r="D23" s="19" t="n">
        <v>30</v>
      </c>
      <c r="E23" s="19" t="n"/>
      <c r="F23" s="19" t="n">
        <v>30</v>
      </c>
      <c r="G23" s="19" t="n"/>
      <c r="H23" s="19" t="n">
        <v>0</v>
      </c>
      <c r="I23" s="19" t="n"/>
      <c r="J23" s="20">
        <f>IF(COUNT(C23:I23)=0,"",SUM(C23:I23))</f>
        <v/>
      </c>
      <c r="K23" s="6" t="n"/>
    </row>
    <row r="24" ht="18" customHeight="1">
      <c r="A24" s="6" t="n"/>
      <c r="B24" s="21" t="inlineStr">
        <is>
          <t>근무시간</t>
        </is>
      </c>
      <c r="C24" s="22">
        <f>IF(OR(C21="",C22=""),"",ROUND((C22-C21+IF(C22&lt;C21,1,0))*24-C23/60,2))</f>
        <v/>
      </c>
      <c r="D24" s="22">
        <f>IF(OR(D21="",D22=""),"",ROUND((D22-D21+IF(D22&lt;D21,1,0))*24-D23/60,2))</f>
        <v/>
      </c>
      <c r="E24" s="22">
        <f>IF(OR(E21="",E22=""),"",ROUND((E22-E21+IF(E22&lt;E21,1,0))*24-E23/60,2))</f>
        <v/>
      </c>
      <c r="F24" s="22">
        <f>IF(OR(F21="",F22=""),"",ROUND((F22-F21+IF(F22&lt;F21,1,0))*24-F23/60,2))</f>
        <v/>
      </c>
      <c r="G24" s="22">
        <f>IF(OR(G21="",G22=""),"",ROUND((G22-G21+IF(G22&lt;G21,1,0))*24-G23/60,2))</f>
        <v/>
      </c>
      <c r="H24" s="22">
        <f>IF(OR(H21="",H22=""),"",ROUND((H22-H21+IF(H22&lt;H21,1,0))*24-H23/60,2))</f>
        <v/>
      </c>
      <c r="I24" s="22">
        <f>IF(OR(I21="",I22=""),"",ROUND((I22-I21+IF(I22&lt;I21,1,0))*24-I23/60,2))</f>
        <v/>
      </c>
      <c r="J24" s="23">
        <f>IF(COUNT(C24:I24)=0,"",SUM(C24:I24))</f>
        <v/>
      </c>
      <c r="K24" s="6" t="n"/>
    </row>
    <row r="25" ht="18" customHeight="1">
      <c r="A25" s="13" t="inlineStr">
        <is>
          <t>정유나</t>
        </is>
      </c>
      <c r="B25" s="14" t="inlineStr">
        <is>
          <t>출근</t>
        </is>
      </c>
      <c r="C25" s="15" t="n">
        <v>46307.54166666666</v>
      </c>
      <c r="D25" s="15" t="n">
        <v>46308.54166666666</v>
      </c>
      <c r="E25" s="15" t="n">
        <v>46309.54166666666</v>
      </c>
      <c r="F25" s="15" t="n">
        <v>46310.54166666666</v>
      </c>
      <c r="G25" s="15" t="n">
        <v>46311.54166666666</v>
      </c>
      <c r="H25" s="15" t="n"/>
      <c r="I25" s="15" t="n"/>
      <c r="J25" s="16">
        <f>IF(COUNTA(C25:I25)=0,"",COUNTA(C25:I25))</f>
        <v/>
      </c>
      <c r="K25" s="17" t="inlineStr">
        <is>
          <t>마감 담당</t>
        </is>
      </c>
    </row>
    <row r="26" ht="18" customHeight="1">
      <c r="A26" s="6" t="n"/>
      <c r="B26" s="14" t="inlineStr">
        <is>
          <t>퇴근</t>
        </is>
      </c>
      <c r="C26" s="15" t="n">
        <v>46307.9375</v>
      </c>
      <c r="D26" s="15" t="n">
        <v>46308.9375</v>
      </c>
      <c r="E26" s="15" t="n">
        <v>46309.9375</v>
      </c>
      <c r="F26" s="15" t="n">
        <v>46310.9375</v>
      </c>
      <c r="G26" s="15" t="n">
        <v>46311.9375</v>
      </c>
      <c r="H26" s="15" t="n"/>
      <c r="I26" s="15" t="n"/>
      <c r="J26" s="18" t="n"/>
      <c r="K26" s="6" t="n"/>
    </row>
    <row r="27" ht="18" customHeight="1">
      <c r="A27" s="6" t="n"/>
      <c r="B27" s="14" t="inlineStr">
        <is>
          <t>휴게(분)</t>
        </is>
      </c>
      <c r="C27" s="19" t="n">
        <v>60</v>
      </c>
      <c r="D27" s="19" t="n">
        <v>60</v>
      </c>
      <c r="E27" s="19" t="n">
        <v>60</v>
      </c>
      <c r="F27" s="19" t="n">
        <v>60</v>
      </c>
      <c r="G27" s="19" t="n">
        <v>60</v>
      </c>
      <c r="H27" s="19" t="n"/>
      <c r="I27" s="19" t="n"/>
      <c r="J27" s="20">
        <f>IF(COUNT(C27:I27)=0,"",SUM(C27:I27))</f>
        <v/>
      </c>
      <c r="K27" s="6" t="n"/>
    </row>
    <row r="28" ht="18" customHeight="1">
      <c r="A28" s="6" t="n"/>
      <c r="B28" s="21" t="inlineStr">
        <is>
          <t>근무시간</t>
        </is>
      </c>
      <c r="C28" s="22">
        <f>IF(OR(C25="",C26=""),"",ROUND((C26-C25+IF(C26&lt;C25,1,0))*24-C27/60,2))</f>
        <v/>
      </c>
      <c r="D28" s="22">
        <f>IF(OR(D25="",D26=""),"",ROUND((D26-D25+IF(D26&lt;D25,1,0))*24-D27/60,2))</f>
        <v/>
      </c>
      <c r="E28" s="22">
        <f>IF(OR(E25="",E26=""),"",ROUND((E26-E25+IF(E26&lt;E25,1,0))*24-E27/60,2))</f>
        <v/>
      </c>
      <c r="F28" s="22">
        <f>IF(OR(F25="",F26=""),"",ROUND((F26-F25+IF(F26&lt;F25,1,0))*24-F27/60,2))</f>
        <v/>
      </c>
      <c r="G28" s="22">
        <f>IF(OR(G25="",G26=""),"",ROUND((G26-G25+IF(G26&lt;G25,1,0))*24-G27/60,2))</f>
        <v/>
      </c>
      <c r="H28" s="22">
        <f>IF(OR(H25="",H26=""),"",ROUND((H26-H25+IF(H26&lt;H25,1,0))*24-H27/60,2))</f>
        <v/>
      </c>
      <c r="I28" s="22">
        <f>IF(OR(I25="",I26=""),"",ROUND((I26-I25+IF(I26&lt;I25,1,0))*24-I27/60,2))</f>
        <v/>
      </c>
      <c r="J28" s="23">
        <f>IF(COUNT(C28:I28)=0,"",SUM(C28:I28))</f>
        <v/>
      </c>
      <c r="K28" s="6" t="n"/>
    </row>
    <row r="29" ht="18" customHeight="1">
      <c r="A29" s="13" t="n"/>
      <c r="B29" s="14" t="inlineStr">
        <is>
          <t>출근</t>
        </is>
      </c>
      <c r="C29" s="15" t="n"/>
      <c r="D29" s="15" t="n"/>
      <c r="E29" s="15" t="n"/>
      <c r="F29" s="15" t="n"/>
      <c r="G29" s="15" t="n"/>
      <c r="H29" s="15" t="n"/>
      <c r="I29" s="15" t="n"/>
      <c r="J29" s="16">
        <f>IF(COUNTA(C29:I29)=0,"",COUNTA(C29:I29))</f>
        <v/>
      </c>
      <c r="K29" s="17" t="n"/>
    </row>
    <row r="30" ht="18" customHeight="1">
      <c r="A30" s="6" t="n"/>
      <c r="B30" s="14" t="inlineStr">
        <is>
          <t>퇴근</t>
        </is>
      </c>
      <c r="C30" s="15" t="n"/>
      <c r="D30" s="15" t="n"/>
      <c r="E30" s="15" t="n"/>
      <c r="F30" s="15" t="n"/>
      <c r="G30" s="15" t="n"/>
      <c r="H30" s="15" t="n"/>
      <c r="I30" s="15" t="n"/>
      <c r="J30" s="18" t="n"/>
      <c r="K30" s="6" t="n"/>
    </row>
    <row r="31" ht="18" customHeight="1">
      <c r="A31" s="6" t="n"/>
      <c r="B31" s="14" t="inlineStr">
        <is>
          <t>휴게(분)</t>
        </is>
      </c>
      <c r="C31" s="19" t="n"/>
      <c r="D31" s="19" t="n"/>
      <c r="E31" s="19" t="n"/>
      <c r="F31" s="19" t="n"/>
      <c r="G31" s="19" t="n"/>
      <c r="H31" s="19" t="n"/>
      <c r="I31" s="19" t="n"/>
      <c r="J31" s="20">
        <f>IF(COUNT(C31:I31)=0,"",SUM(C31:I31))</f>
        <v/>
      </c>
      <c r="K31" s="6" t="n"/>
    </row>
    <row r="32" ht="18" customHeight="1">
      <c r="A32" s="6" t="n"/>
      <c r="B32" s="21" t="inlineStr">
        <is>
          <t>근무시간</t>
        </is>
      </c>
      <c r="C32" s="22">
        <f>IF(OR(C29="",C30=""),"",ROUND((C30-C29+IF(C30&lt;C29,1,0))*24-C31/60,2))</f>
        <v/>
      </c>
      <c r="D32" s="22">
        <f>IF(OR(D29="",D30=""),"",ROUND((D30-D29+IF(D30&lt;D29,1,0))*24-D31/60,2))</f>
        <v/>
      </c>
      <c r="E32" s="22">
        <f>IF(OR(E29="",E30=""),"",ROUND((E30-E29+IF(E30&lt;E29,1,0))*24-E31/60,2))</f>
        <v/>
      </c>
      <c r="F32" s="22">
        <f>IF(OR(F29="",F30=""),"",ROUND((F30-F29+IF(F30&lt;F29,1,0))*24-F31/60,2))</f>
        <v/>
      </c>
      <c r="G32" s="22">
        <f>IF(OR(G29="",G30=""),"",ROUND((G30-G29+IF(G30&lt;G29,1,0))*24-G31/60,2))</f>
        <v/>
      </c>
      <c r="H32" s="22">
        <f>IF(OR(H29="",H30=""),"",ROUND((H30-H29+IF(H30&lt;H29,1,0))*24-H31/60,2))</f>
        <v/>
      </c>
      <c r="I32" s="22">
        <f>IF(OR(I29="",I30=""),"",ROUND((I30-I29+IF(I30&lt;I29,1,0))*24-I31/60,2))</f>
        <v/>
      </c>
      <c r="J32" s="23">
        <f>IF(COUNT(C32:I32)=0,"",SUM(C32:I32))</f>
        <v/>
      </c>
      <c r="K32" s="6" t="n"/>
    </row>
    <row r="33" ht="22" customHeight="1">
      <c r="A33" s="4" t="inlineStr">
        <is>
          <t>요일별 근무시간</t>
        </is>
      </c>
      <c r="B33" s="10" t="n"/>
      <c r="C33" s="22">
        <f>IF(SUMIF($B$9:$B$32,"근무시간",C9:C32)=0,"",SUMIF($B$9:$B$32,"근무시간",C9:C32))</f>
        <v/>
      </c>
      <c r="D33" s="22">
        <f>IF(SUMIF($B$9:$B$32,"근무시간",D9:D32)=0,"",SUMIF($B$9:$B$32,"근무시간",D9:D32))</f>
        <v/>
      </c>
      <c r="E33" s="22">
        <f>IF(SUMIF($B$9:$B$32,"근무시간",E9:E32)=0,"",SUMIF($B$9:$B$32,"근무시간",E9:E32))</f>
        <v/>
      </c>
      <c r="F33" s="22">
        <f>IF(SUMIF($B$9:$B$32,"근무시간",F9:F32)=0,"",SUMIF($B$9:$B$32,"근무시간",F9:F32))</f>
        <v/>
      </c>
      <c r="G33" s="22">
        <f>IF(SUMIF($B$9:$B$32,"근무시간",G9:G32)=0,"",SUMIF($B$9:$B$32,"근무시간",G9:G32))</f>
        <v/>
      </c>
      <c r="H33" s="22">
        <f>IF(SUMIF($B$9:$B$32,"근무시간",H9:H32)=0,"",SUMIF($B$9:$B$32,"근무시간",H9:H32))</f>
        <v/>
      </c>
      <c r="I33" s="22">
        <f>IF(SUMIF($B$9:$B$32,"근무시간",I9:I32)=0,"",SUMIF($B$9:$B$32,"근무시간",I9:I32))</f>
        <v/>
      </c>
      <c r="J33" s="23">
        <f>IF(COUNT(C33:I33)=0,"",SUM(C33:I33))</f>
        <v/>
      </c>
      <c r="K33" s="12" t="n"/>
    </row>
    <row r="34" ht="22" customHeight="1">
      <c r="A34" s="4" t="inlineStr">
        <is>
          <t>근무 인원</t>
        </is>
      </c>
      <c r="B34" s="10" t="n"/>
      <c r="C34" s="24">
        <f>IF(COUNT(C12,C16,C20,C24,C28,C32)=0,"",COUNT(C12,C16,C20,C24,C28,C32))</f>
        <v/>
      </c>
      <c r="D34" s="24">
        <f>IF(COUNT(D12,D16,D20,D24,D28,D32)=0,"",COUNT(D12,D16,D20,D24,D28,D32))</f>
        <v/>
      </c>
      <c r="E34" s="24">
        <f>IF(COUNT(E12,E16,E20,E24,E28,E32)=0,"",COUNT(E12,E16,E20,E24,E28,E32))</f>
        <v/>
      </c>
      <c r="F34" s="24">
        <f>IF(COUNT(F12,F16,F20,F24,F28,F32)=0,"",COUNT(F12,F16,F20,F24,F28,F32))</f>
        <v/>
      </c>
      <c r="G34" s="24">
        <f>IF(COUNT(G12,G16,G20,G24,G28,G32)=0,"",COUNT(G12,G16,G20,G24,G28,G32))</f>
        <v/>
      </c>
      <c r="H34" s="24">
        <f>IF(COUNT(H12,H16,H20,H24,H28,H32)=0,"",COUNT(H12,H16,H20,H24,H28,H32))</f>
        <v/>
      </c>
      <c r="I34" s="24">
        <f>IF(COUNT(I12,I16,I20,I24,I28,I32)=0,"",COUNT(I12,I16,I20,I24,I28,I32))</f>
        <v/>
      </c>
      <c r="J34" s="12" t="n"/>
      <c r="K34" s="12" t="n"/>
    </row>
    <row r="36">
      <c r="A36" s="25" t="inlineStr">
        <is>
          <t>쓰는 법</t>
        </is>
      </c>
    </row>
    <row r="37">
      <c r="A37" s="8" t="inlineStr">
        <is>
          <t>1. 주 시작일(월요일)을 적으면 요일별 날짜가 자동으로 채워져요.</t>
        </is>
      </c>
    </row>
    <row r="38">
      <c r="A38" s="8" t="inlineStr">
        <is>
          <t>2. 출근·퇴근은 10:00 처럼, 휴게는 분 단위로 적으면 하루 근무시간과 주 합계가 계산돼요(퇴근이 다음 날이어도 계산).</t>
        </is>
      </c>
    </row>
    <row r="39">
      <c r="A39" s="8" t="inlineStr">
        <is>
          <t>3. 주 합계가 40시간을 넘으면 주황색, 휴게가 부족하면(4시간에 30분·8시간에 1시간 기준) 빨간색으로 표시돼요.</t>
        </is>
      </c>
    </row>
    <row r="40">
      <c r="A40" s="8" t="inlineStr">
        <is>
          <t>4. 확정되면 출력해 잘 보이는 곳에 붙이고, 실제 근무와 달라지면 고쳐 두세요.</t>
        </is>
      </c>
    </row>
    <row r="41">
      <c r="A41" s="8" t="inlineStr">
        <is>
          <t>5. 연장·야간·휴일 근무, 주휴수당 등 노무 판단은 노무 전문가와 확인하세요.</t>
        </is>
      </c>
    </row>
  </sheetData>
  <mergeCells count="26">
    <mergeCell ref="F4:G4"/>
    <mergeCell ref="A39:K39"/>
    <mergeCell ref="K21:K24"/>
    <mergeCell ref="A25:A28"/>
    <mergeCell ref="K29:K32"/>
    <mergeCell ref="A1:K1"/>
    <mergeCell ref="A41:K41"/>
    <mergeCell ref="A21:A24"/>
    <mergeCell ref="I4:K4"/>
    <mergeCell ref="A37:K37"/>
    <mergeCell ref="A33:B33"/>
    <mergeCell ref="A17:A20"/>
    <mergeCell ref="B4:D4"/>
    <mergeCell ref="K17:K20"/>
    <mergeCell ref="A2:K2"/>
    <mergeCell ref="A29:A32"/>
    <mergeCell ref="A8:B8"/>
    <mergeCell ref="A5:K5"/>
    <mergeCell ref="A13:A16"/>
    <mergeCell ref="A9:A12"/>
    <mergeCell ref="K13:K16"/>
    <mergeCell ref="A38:K38"/>
    <mergeCell ref="K25:K28"/>
    <mergeCell ref="A40:K40"/>
    <mergeCell ref="A34:B34"/>
    <mergeCell ref="K9:K12"/>
  </mergeCells>
  <conditionalFormatting sqref="C12:I12 C16:I16 C20:I20 C24:I24 C28:I28 C32:I32">
    <cfRule type="expression" priority="1" dxfId="0">
      <formula>AND(C12&lt;&gt;"",C12&gt;8)</formula>
    </cfRule>
  </conditionalFormatting>
  <conditionalFormatting sqref="J12 J16 J20 J24 J28 J32">
    <cfRule type="expression" priority="2" dxfId="1">
      <formula>AND(J12&lt;&gt;"",J12&gt;40)</formula>
    </cfRule>
  </conditionalFormatting>
  <conditionalFormatting sqref="C11:I11 C15:I15 C19:I19 C23:I23 C27:I27 C31:I31">
    <cfRule type="expression" priority="3" dxfId="2">
      <formula>AND(C12&lt;&gt;"",OR(AND(C12&gt;=8,C11&lt;60),AND(C12&gt;=4,C11&lt;30)))</formula>
    </cfRule>
  </conditionalFormatting>
  <dataValidations count="6">
    <dataValidation sqref="C11:I11" showDropDown="0" showInputMessage="1" showErrorMessage="0" allowBlank="1" prompt="휴게시간(분)" type="list">
      <formula1>"0,30,60,90"</formula1>
    </dataValidation>
    <dataValidation sqref="C15:I15" showDropDown="0" showInputMessage="1" showErrorMessage="0" allowBlank="1" prompt="휴게시간(분)" type="list">
      <formula1>"0,30,60,90"</formula1>
    </dataValidation>
    <dataValidation sqref="C19:I19" showDropDown="0" showInputMessage="1" showErrorMessage="0" allowBlank="1" prompt="휴게시간(분)" type="list">
      <formula1>"0,30,60,90"</formula1>
    </dataValidation>
    <dataValidation sqref="C23:I23" showDropDown="0" showInputMessage="1" showErrorMessage="0" allowBlank="1" prompt="휴게시간(분)" type="list">
      <formula1>"0,30,60,90"</formula1>
    </dataValidation>
    <dataValidation sqref="C27:I27" showDropDown="0" showInputMessage="1" showErrorMessage="0" allowBlank="1" prompt="휴게시간(분)" type="list">
      <formula1>"0,30,60,90"</formula1>
    </dataValidation>
    <dataValidation sqref="C31:I31" showDropDown="0" showInputMessage="1" showErrorMessage="0" allowBlank="1" prompt="휴게시간(분)" type="list">
      <formula1>"0,30,60,90"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