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고 관리표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'재고 관리표'!$8:$8</definedName>
    <definedName name="_xlnm.Print_Titles" localSheetId="1">'작성 예시'!$8:$8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&quot;개&quot;"/>
    <numFmt numFmtId="166" formatCode="#,##0&quot;원&quot;"/>
  </numFmts>
  <fonts count="8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/>
    </xf>
    <xf numFmtId="165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7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9A5B00"/>
      </font>
      <fill>
        <patternFill patternType="solid">
          <fgColor rgb="00FDEFD9"/>
          <bgColor rgb="00FDEFD9"/>
        </patternFill>
      </fill>
    </dxf>
    <dxf>
      <font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7" customWidth="1" min="4" max="4"/>
    <col width="9" customWidth="1" min="5" max="5"/>
    <col width="8" customWidth="1" min="6" max="6"/>
    <col width="8" customWidth="1" min="7" max="7"/>
    <col width="9" customWidth="1" min="8" max="8"/>
    <col width="9" customWidth="1" min="9" max="9"/>
    <col width="8" customWidth="1" min="10" max="10"/>
    <col width="10" customWidth="1" min="11" max="11"/>
    <col width="10" customWidth="1" min="12" max="12"/>
    <col width="12" customWidth="1" min="13" max="13"/>
    <col width="15" customWidth="1" min="14" max="14"/>
    <col width="13" customWidth="1" min="15" max="15"/>
  </cols>
  <sheetData>
    <row r="1" ht="34" customHeight="1">
      <c r="A1" s="1" t="inlineStr">
        <is>
          <t>재 고 관 리 표</t>
        </is>
      </c>
    </row>
    <row r="2">
      <c r="A2" s="2" t="inlineStr">
        <is>
          <t>입고·출고만 적으면 현재고·상태(부족·품절)·주문 필요량·재고 금액이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2" customHeight="1">
      <c r="A4" s="4" t="inlineStr">
        <is>
          <t>기준일</t>
        </is>
      </c>
      <c r="B4" s="5" t="n"/>
      <c r="C4" s="4" t="inlineStr">
        <is>
          <t>담당</t>
        </is>
      </c>
      <c r="D4" s="6" t="n"/>
      <c r="E4" s="7" t="n"/>
      <c r="F4" s="4" t="inlineStr">
        <is>
          <t>보관 장소</t>
        </is>
      </c>
      <c r="G4" s="8" t="n"/>
      <c r="H4" s="9" t="n"/>
      <c r="I4" s="7" t="n"/>
      <c r="J4" s="7" t="n"/>
      <c r="K4" s="4" t="inlineStr">
        <is>
          <t>비고</t>
        </is>
      </c>
      <c r="L4" s="9" t="n"/>
      <c r="M4" s="7" t="n"/>
      <c r="N4" s="7" t="n"/>
      <c r="O4" s="7" t="n"/>
    </row>
    <row r="6" ht="28" customHeight="1">
      <c r="A6" s="4" t="inlineStr">
        <is>
          <t>품목 수</t>
        </is>
      </c>
      <c r="B6" s="10">
        <f>IF(COUNTA(B9:B33)=0,"",COUNTA(B9:B33))</f>
        <v/>
      </c>
      <c r="C6" s="4" t="inlineStr">
        <is>
          <t>부족</t>
        </is>
      </c>
      <c r="D6" s="8" t="n"/>
      <c r="E6" s="10">
        <f>IF(B6="","",COUNTIF(J9:J33,"부족"))</f>
        <v/>
      </c>
      <c r="F6" s="11" t="n"/>
      <c r="G6" s="4" t="inlineStr">
        <is>
          <t>품절</t>
        </is>
      </c>
      <c r="H6" s="8" t="n"/>
      <c r="I6" s="10">
        <f>IF(B6="","",COUNTIF(J9:J33,"품절"))</f>
        <v/>
      </c>
      <c r="J6" s="4" t="inlineStr">
        <is>
          <t>재고 금액 합계</t>
        </is>
      </c>
      <c r="K6" s="8" t="n"/>
      <c r="L6" s="8" t="n"/>
      <c r="M6" s="12">
        <f>IF(M34="","",M34)</f>
        <v/>
      </c>
      <c r="N6" s="11" t="n"/>
    </row>
    <row r="8" ht="24" customHeight="1">
      <c r="A8" s="13" t="inlineStr">
        <is>
          <t>품목코드</t>
        </is>
      </c>
      <c r="B8" s="13" t="inlineStr">
        <is>
          <t>품목명</t>
        </is>
      </c>
      <c r="C8" s="13" t="inlineStr">
        <is>
          <t>분류</t>
        </is>
      </c>
      <c r="D8" s="13" t="inlineStr">
        <is>
          <t>단위</t>
        </is>
      </c>
      <c r="E8" s="13" t="inlineStr">
        <is>
          <t>기초재고</t>
        </is>
      </c>
      <c r="F8" s="13" t="inlineStr">
        <is>
          <t>입고</t>
        </is>
      </c>
      <c r="G8" s="13" t="inlineStr">
        <is>
          <t>출고</t>
        </is>
      </c>
      <c r="H8" s="13" t="inlineStr">
        <is>
          <t>현재고</t>
        </is>
      </c>
      <c r="I8" s="13" t="inlineStr">
        <is>
          <t>안전재고</t>
        </is>
      </c>
      <c r="J8" s="13" t="inlineStr">
        <is>
          <t>상태</t>
        </is>
      </c>
      <c r="K8" s="13" t="inlineStr">
        <is>
          <t>주문 필요</t>
        </is>
      </c>
      <c r="L8" s="13" t="inlineStr">
        <is>
          <t>단가</t>
        </is>
      </c>
      <c r="M8" s="13" t="inlineStr">
        <is>
          <t>재고 금액</t>
        </is>
      </c>
      <c r="N8" s="13" t="inlineStr">
        <is>
          <t>거래처</t>
        </is>
      </c>
      <c r="O8" s="13" t="inlineStr">
        <is>
          <t>메모</t>
        </is>
      </c>
    </row>
    <row r="9" ht="20" customHeight="1">
      <c r="A9" s="6" t="n"/>
      <c r="B9" s="9" t="n"/>
      <c r="C9" s="6" t="n"/>
      <c r="D9" s="6" t="n"/>
      <c r="E9" s="14" t="n"/>
      <c r="F9" s="14" t="n"/>
      <c r="G9" s="14" t="n"/>
      <c r="H9" s="15">
        <f>IF(AND(E9="",F9="",G9=""),"",E9+F9-G9)</f>
        <v/>
      </c>
      <c r="I9" s="14" t="n"/>
      <c r="J9" s="16">
        <f>IF(H9="","",IF(H9&lt;=0,"품절",IF(AND(I9&lt;&gt;"",H9&lt;I9),"부족","정상")))</f>
        <v/>
      </c>
      <c r="K9" s="15">
        <f>IF(OR(H9="",I9=""),"",IF(H9&lt;I9,I9-H9,""))</f>
        <v/>
      </c>
      <c r="L9" s="14" t="n"/>
      <c r="M9" s="15">
        <f>IF(OR(H9="",L9=""),"",H9*L9)</f>
        <v/>
      </c>
      <c r="N9" s="9" t="n"/>
      <c r="O9" s="9" t="n"/>
    </row>
    <row r="10" ht="20" customHeight="1">
      <c r="A10" s="6" t="n"/>
      <c r="B10" s="9" t="n"/>
      <c r="C10" s="6" t="n"/>
      <c r="D10" s="6" t="n"/>
      <c r="E10" s="14" t="n"/>
      <c r="F10" s="14" t="n"/>
      <c r="G10" s="14" t="n"/>
      <c r="H10" s="15">
        <f>IF(AND(E10="",F10="",G10=""),"",E10+F10-G10)</f>
        <v/>
      </c>
      <c r="I10" s="14" t="n"/>
      <c r="J10" s="16">
        <f>IF(H10="","",IF(H10&lt;=0,"품절",IF(AND(I10&lt;&gt;"",H10&lt;I10),"부족","정상")))</f>
        <v/>
      </c>
      <c r="K10" s="15">
        <f>IF(OR(H10="",I10=""),"",IF(H10&lt;I10,I10-H10,""))</f>
        <v/>
      </c>
      <c r="L10" s="14" t="n"/>
      <c r="M10" s="15">
        <f>IF(OR(H10="",L10=""),"",H10*L10)</f>
        <v/>
      </c>
      <c r="N10" s="9" t="n"/>
      <c r="O10" s="9" t="n"/>
    </row>
    <row r="11" ht="20" customHeight="1">
      <c r="A11" s="6" t="n"/>
      <c r="B11" s="9" t="n"/>
      <c r="C11" s="6" t="n"/>
      <c r="D11" s="6" t="n"/>
      <c r="E11" s="14" t="n"/>
      <c r="F11" s="14" t="n"/>
      <c r="G11" s="14" t="n"/>
      <c r="H11" s="15">
        <f>IF(AND(E11="",F11="",G11=""),"",E11+F11-G11)</f>
        <v/>
      </c>
      <c r="I11" s="14" t="n"/>
      <c r="J11" s="16">
        <f>IF(H11="","",IF(H11&lt;=0,"품절",IF(AND(I11&lt;&gt;"",H11&lt;I11),"부족","정상")))</f>
        <v/>
      </c>
      <c r="K11" s="15">
        <f>IF(OR(H11="",I11=""),"",IF(H11&lt;I11,I11-H11,""))</f>
        <v/>
      </c>
      <c r="L11" s="14" t="n"/>
      <c r="M11" s="15">
        <f>IF(OR(H11="",L11=""),"",H11*L11)</f>
        <v/>
      </c>
      <c r="N11" s="9" t="n"/>
      <c r="O11" s="9" t="n"/>
    </row>
    <row r="12" ht="20" customHeight="1">
      <c r="A12" s="6" t="n"/>
      <c r="B12" s="9" t="n"/>
      <c r="C12" s="6" t="n"/>
      <c r="D12" s="6" t="n"/>
      <c r="E12" s="14" t="n"/>
      <c r="F12" s="14" t="n"/>
      <c r="G12" s="14" t="n"/>
      <c r="H12" s="15">
        <f>IF(AND(E12="",F12="",G12=""),"",E12+F12-G12)</f>
        <v/>
      </c>
      <c r="I12" s="14" t="n"/>
      <c r="J12" s="16">
        <f>IF(H12="","",IF(H12&lt;=0,"품절",IF(AND(I12&lt;&gt;"",H12&lt;I12),"부족","정상")))</f>
        <v/>
      </c>
      <c r="K12" s="15">
        <f>IF(OR(H12="",I12=""),"",IF(H12&lt;I12,I12-H12,""))</f>
        <v/>
      </c>
      <c r="L12" s="14" t="n"/>
      <c r="M12" s="15">
        <f>IF(OR(H12="",L12=""),"",H12*L12)</f>
        <v/>
      </c>
      <c r="N12" s="9" t="n"/>
      <c r="O12" s="9" t="n"/>
    </row>
    <row r="13" ht="20" customHeight="1">
      <c r="A13" s="6" t="n"/>
      <c r="B13" s="9" t="n"/>
      <c r="C13" s="6" t="n"/>
      <c r="D13" s="6" t="n"/>
      <c r="E13" s="14" t="n"/>
      <c r="F13" s="14" t="n"/>
      <c r="G13" s="14" t="n"/>
      <c r="H13" s="15">
        <f>IF(AND(E13="",F13="",G13=""),"",E13+F13-G13)</f>
        <v/>
      </c>
      <c r="I13" s="14" t="n"/>
      <c r="J13" s="16">
        <f>IF(H13="","",IF(H13&lt;=0,"품절",IF(AND(I13&lt;&gt;"",H13&lt;I13),"부족","정상")))</f>
        <v/>
      </c>
      <c r="K13" s="15">
        <f>IF(OR(H13="",I13=""),"",IF(H13&lt;I13,I13-H13,""))</f>
        <v/>
      </c>
      <c r="L13" s="14" t="n"/>
      <c r="M13" s="15">
        <f>IF(OR(H13="",L13=""),"",H13*L13)</f>
        <v/>
      </c>
      <c r="N13" s="9" t="n"/>
      <c r="O13" s="9" t="n"/>
    </row>
    <row r="14" ht="20" customHeight="1">
      <c r="A14" s="6" t="n"/>
      <c r="B14" s="9" t="n"/>
      <c r="C14" s="6" t="n"/>
      <c r="D14" s="6" t="n"/>
      <c r="E14" s="14" t="n"/>
      <c r="F14" s="14" t="n"/>
      <c r="G14" s="14" t="n"/>
      <c r="H14" s="15">
        <f>IF(AND(E14="",F14="",G14=""),"",E14+F14-G14)</f>
        <v/>
      </c>
      <c r="I14" s="14" t="n"/>
      <c r="J14" s="16">
        <f>IF(H14="","",IF(H14&lt;=0,"품절",IF(AND(I14&lt;&gt;"",H14&lt;I14),"부족","정상")))</f>
        <v/>
      </c>
      <c r="K14" s="15">
        <f>IF(OR(H14="",I14=""),"",IF(H14&lt;I14,I14-H14,""))</f>
        <v/>
      </c>
      <c r="L14" s="14" t="n"/>
      <c r="M14" s="15">
        <f>IF(OR(H14="",L14=""),"",H14*L14)</f>
        <v/>
      </c>
      <c r="N14" s="9" t="n"/>
      <c r="O14" s="9" t="n"/>
    </row>
    <row r="15" ht="20" customHeight="1">
      <c r="A15" s="6" t="n"/>
      <c r="B15" s="9" t="n"/>
      <c r="C15" s="6" t="n"/>
      <c r="D15" s="6" t="n"/>
      <c r="E15" s="14" t="n"/>
      <c r="F15" s="14" t="n"/>
      <c r="G15" s="14" t="n"/>
      <c r="H15" s="15">
        <f>IF(AND(E15="",F15="",G15=""),"",E15+F15-G15)</f>
        <v/>
      </c>
      <c r="I15" s="14" t="n"/>
      <c r="J15" s="16">
        <f>IF(H15="","",IF(H15&lt;=0,"품절",IF(AND(I15&lt;&gt;"",H15&lt;I15),"부족","정상")))</f>
        <v/>
      </c>
      <c r="K15" s="15">
        <f>IF(OR(H15="",I15=""),"",IF(H15&lt;I15,I15-H15,""))</f>
        <v/>
      </c>
      <c r="L15" s="14" t="n"/>
      <c r="M15" s="15">
        <f>IF(OR(H15="",L15=""),"",H15*L15)</f>
        <v/>
      </c>
      <c r="N15" s="9" t="n"/>
      <c r="O15" s="9" t="n"/>
    </row>
    <row r="16" ht="20" customHeight="1">
      <c r="A16" s="6" t="n"/>
      <c r="B16" s="9" t="n"/>
      <c r="C16" s="6" t="n"/>
      <c r="D16" s="6" t="n"/>
      <c r="E16" s="14" t="n"/>
      <c r="F16" s="14" t="n"/>
      <c r="G16" s="14" t="n"/>
      <c r="H16" s="15">
        <f>IF(AND(E16="",F16="",G16=""),"",E16+F16-G16)</f>
        <v/>
      </c>
      <c r="I16" s="14" t="n"/>
      <c r="J16" s="16">
        <f>IF(H16="","",IF(H16&lt;=0,"품절",IF(AND(I16&lt;&gt;"",H16&lt;I16),"부족","정상")))</f>
        <v/>
      </c>
      <c r="K16" s="15">
        <f>IF(OR(H16="",I16=""),"",IF(H16&lt;I16,I16-H16,""))</f>
        <v/>
      </c>
      <c r="L16" s="14" t="n"/>
      <c r="M16" s="15">
        <f>IF(OR(H16="",L16=""),"",H16*L16)</f>
        <v/>
      </c>
      <c r="N16" s="9" t="n"/>
      <c r="O16" s="9" t="n"/>
    </row>
    <row r="17" ht="20" customHeight="1">
      <c r="A17" s="6" t="n"/>
      <c r="B17" s="9" t="n"/>
      <c r="C17" s="6" t="n"/>
      <c r="D17" s="6" t="n"/>
      <c r="E17" s="14" t="n"/>
      <c r="F17" s="14" t="n"/>
      <c r="G17" s="14" t="n"/>
      <c r="H17" s="15">
        <f>IF(AND(E17="",F17="",G17=""),"",E17+F17-G17)</f>
        <v/>
      </c>
      <c r="I17" s="14" t="n"/>
      <c r="J17" s="16">
        <f>IF(H17="","",IF(H17&lt;=0,"품절",IF(AND(I17&lt;&gt;"",H17&lt;I17),"부족","정상")))</f>
        <v/>
      </c>
      <c r="K17" s="15">
        <f>IF(OR(H17="",I17=""),"",IF(H17&lt;I17,I17-H17,""))</f>
        <v/>
      </c>
      <c r="L17" s="14" t="n"/>
      <c r="M17" s="15">
        <f>IF(OR(H17="",L17=""),"",H17*L17)</f>
        <v/>
      </c>
      <c r="N17" s="9" t="n"/>
      <c r="O17" s="9" t="n"/>
    </row>
    <row r="18" ht="20" customHeight="1">
      <c r="A18" s="6" t="n"/>
      <c r="B18" s="9" t="n"/>
      <c r="C18" s="6" t="n"/>
      <c r="D18" s="6" t="n"/>
      <c r="E18" s="14" t="n"/>
      <c r="F18" s="14" t="n"/>
      <c r="G18" s="14" t="n"/>
      <c r="H18" s="15">
        <f>IF(AND(E18="",F18="",G18=""),"",E18+F18-G18)</f>
        <v/>
      </c>
      <c r="I18" s="14" t="n"/>
      <c r="J18" s="16">
        <f>IF(H18="","",IF(H18&lt;=0,"품절",IF(AND(I18&lt;&gt;"",H18&lt;I18),"부족","정상")))</f>
        <v/>
      </c>
      <c r="K18" s="15">
        <f>IF(OR(H18="",I18=""),"",IF(H18&lt;I18,I18-H18,""))</f>
        <v/>
      </c>
      <c r="L18" s="14" t="n"/>
      <c r="M18" s="15">
        <f>IF(OR(H18="",L18=""),"",H18*L18)</f>
        <v/>
      </c>
      <c r="N18" s="9" t="n"/>
      <c r="O18" s="9" t="n"/>
    </row>
    <row r="19" ht="20" customHeight="1">
      <c r="A19" s="6" t="n"/>
      <c r="B19" s="9" t="n"/>
      <c r="C19" s="6" t="n"/>
      <c r="D19" s="6" t="n"/>
      <c r="E19" s="14" t="n"/>
      <c r="F19" s="14" t="n"/>
      <c r="G19" s="14" t="n"/>
      <c r="H19" s="15">
        <f>IF(AND(E19="",F19="",G19=""),"",E19+F19-G19)</f>
        <v/>
      </c>
      <c r="I19" s="14" t="n"/>
      <c r="J19" s="16">
        <f>IF(H19="","",IF(H19&lt;=0,"품절",IF(AND(I19&lt;&gt;"",H19&lt;I19),"부족","정상")))</f>
        <v/>
      </c>
      <c r="K19" s="15">
        <f>IF(OR(H19="",I19=""),"",IF(H19&lt;I19,I19-H19,""))</f>
        <v/>
      </c>
      <c r="L19" s="14" t="n"/>
      <c r="M19" s="15">
        <f>IF(OR(H19="",L19=""),"",H19*L19)</f>
        <v/>
      </c>
      <c r="N19" s="9" t="n"/>
      <c r="O19" s="9" t="n"/>
    </row>
    <row r="20" ht="20" customHeight="1">
      <c r="A20" s="6" t="n"/>
      <c r="B20" s="9" t="n"/>
      <c r="C20" s="6" t="n"/>
      <c r="D20" s="6" t="n"/>
      <c r="E20" s="14" t="n"/>
      <c r="F20" s="14" t="n"/>
      <c r="G20" s="14" t="n"/>
      <c r="H20" s="15">
        <f>IF(AND(E20="",F20="",G20=""),"",E20+F20-G20)</f>
        <v/>
      </c>
      <c r="I20" s="14" t="n"/>
      <c r="J20" s="16">
        <f>IF(H20="","",IF(H20&lt;=0,"품절",IF(AND(I20&lt;&gt;"",H20&lt;I20),"부족","정상")))</f>
        <v/>
      </c>
      <c r="K20" s="15">
        <f>IF(OR(H20="",I20=""),"",IF(H20&lt;I20,I20-H20,""))</f>
        <v/>
      </c>
      <c r="L20" s="14" t="n"/>
      <c r="M20" s="15">
        <f>IF(OR(H20="",L20=""),"",H20*L20)</f>
        <v/>
      </c>
      <c r="N20" s="9" t="n"/>
      <c r="O20" s="9" t="n"/>
    </row>
    <row r="21" ht="20" customHeight="1">
      <c r="A21" s="6" t="n"/>
      <c r="B21" s="9" t="n"/>
      <c r="C21" s="6" t="n"/>
      <c r="D21" s="6" t="n"/>
      <c r="E21" s="14" t="n"/>
      <c r="F21" s="14" t="n"/>
      <c r="G21" s="14" t="n"/>
      <c r="H21" s="15">
        <f>IF(AND(E21="",F21="",G21=""),"",E21+F21-G21)</f>
        <v/>
      </c>
      <c r="I21" s="14" t="n"/>
      <c r="J21" s="16">
        <f>IF(H21="","",IF(H21&lt;=0,"품절",IF(AND(I21&lt;&gt;"",H21&lt;I21),"부족","정상")))</f>
        <v/>
      </c>
      <c r="K21" s="15">
        <f>IF(OR(H21="",I21=""),"",IF(H21&lt;I21,I21-H21,""))</f>
        <v/>
      </c>
      <c r="L21" s="14" t="n"/>
      <c r="M21" s="15">
        <f>IF(OR(H21="",L21=""),"",H21*L21)</f>
        <v/>
      </c>
      <c r="N21" s="9" t="n"/>
      <c r="O21" s="9" t="n"/>
    </row>
    <row r="22" ht="20" customHeight="1">
      <c r="A22" s="6" t="n"/>
      <c r="B22" s="9" t="n"/>
      <c r="C22" s="6" t="n"/>
      <c r="D22" s="6" t="n"/>
      <c r="E22" s="14" t="n"/>
      <c r="F22" s="14" t="n"/>
      <c r="G22" s="14" t="n"/>
      <c r="H22" s="15">
        <f>IF(AND(E22="",F22="",G22=""),"",E22+F22-G22)</f>
        <v/>
      </c>
      <c r="I22" s="14" t="n"/>
      <c r="J22" s="16">
        <f>IF(H22="","",IF(H22&lt;=0,"품절",IF(AND(I22&lt;&gt;"",H22&lt;I22),"부족","정상")))</f>
        <v/>
      </c>
      <c r="K22" s="15">
        <f>IF(OR(H22="",I22=""),"",IF(H22&lt;I22,I22-H22,""))</f>
        <v/>
      </c>
      <c r="L22" s="14" t="n"/>
      <c r="M22" s="15">
        <f>IF(OR(H22="",L22=""),"",H22*L22)</f>
        <v/>
      </c>
      <c r="N22" s="9" t="n"/>
      <c r="O22" s="9" t="n"/>
    </row>
    <row r="23" ht="20" customHeight="1">
      <c r="A23" s="6" t="n"/>
      <c r="B23" s="9" t="n"/>
      <c r="C23" s="6" t="n"/>
      <c r="D23" s="6" t="n"/>
      <c r="E23" s="14" t="n"/>
      <c r="F23" s="14" t="n"/>
      <c r="G23" s="14" t="n"/>
      <c r="H23" s="15">
        <f>IF(AND(E23="",F23="",G23=""),"",E23+F23-G23)</f>
        <v/>
      </c>
      <c r="I23" s="14" t="n"/>
      <c r="J23" s="16">
        <f>IF(H23="","",IF(H23&lt;=0,"품절",IF(AND(I23&lt;&gt;"",H23&lt;I23),"부족","정상")))</f>
        <v/>
      </c>
      <c r="K23" s="15">
        <f>IF(OR(H23="",I23=""),"",IF(H23&lt;I23,I23-H23,""))</f>
        <v/>
      </c>
      <c r="L23" s="14" t="n"/>
      <c r="M23" s="15">
        <f>IF(OR(H23="",L23=""),"",H23*L23)</f>
        <v/>
      </c>
      <c r="N23" s="9" t="n"/>
      <c r="O23" s="9" t="n"/>
    </row>
    <row r="24" ht="20" customHeight="1">
      <c r="A24" s="6" t="n"/>
      <c r="B24" s="9" t="n"/>
      <c r="C24" s="6" t="n"/>
      <c r="D24" s="6" t="n"/>
      <c r="E24" s="14" t="n"/>
      <c r="F24" s="14" t="n"/>
      <c r="G24" s="14" t="n"/>
      <c r="H24" s="15">
        <f>IF(AND(E24="",F24="",G24=""),"",E24+F24-G24)</f>
        <v/>
      </c>
      <c r="I24" s="14" t="n"/>
      <c r="J24" s="16">
        <f>IF(H24="","",IF(H24&lt;=0,"품절",IF(AND(I24&lt;&gt;"",H24&lt;I24),"부족","정상")))</f>
        <v/>
      </c>
      <c r="K24" s="15">
        <f>IF(OR(H24="",I24=""),"",IF(H24&lt;I24,I24-H24,""))</f>
        <v/>
      </c>
      <c r="L24" s="14" t="n"/>
      <c r="M24" s="15">
        <f>IF(OR(H24="",L24=""),"",H24*L24)</f>
        <v/>
      </c>
      <c r="N24" s="9" t="n"/>
      <c r="O24" s="9" t="n"/>
    </row>
    <row r="25" ht="20" customHeight="1">
      <c r="A25" s="6" t="n"/>
      <c r="B25" s="9" t="n"/>
      <c r="C25" s="6" t="n"/>
      <c r="D25" s="6" t="n"/>
      <c r="E25" s="14" t="n"/>
      <c r="F25" s="14" t="n"/>
      <c r="G25" s="14" t="n"/>
      <c r="H25" s="15">
        <f>IF(AND(E25="",F25="",G25=""),"",E25+F25-G25)</f>
        <v/>
      </c>
      <c r="I25" s="14" t="n"/>
      <c r="J25" s="16">
        <f>IF(H25="","",IF(H25&lt;=0,"품절",IF(AND(I25&lt;&gt;"",H25&lt;I25),"부족","정상")))</f>
        <v/>
      </c>
      <c r="K25" s="15">
        <f>IF(OR(H25="",I25=""),"",IF(H25&lt;I25,I25-H25,""))</f>
        <v/>
      </c>
      <c r="L25" s="14" t="n"/>
      <c r="M25" s="15">
        <f>IF(OR(H25="",L25=""),"",H25*L25)</f>
        <v/>
      </c>
      <c r="N25" s="9" t="n"/>
      <c r="O25" s="9" t="n"/>
    </row>
    <row r="26" ht="20" customHeight="1">
      <c r="A26" s="6" t="n"/>
      <c r="B26" s="9" t="n"/>
      <c r="C26" s="6" t="n"/>
      <c r="D26" s="6" t="n"/>
      <c r="E26" s="14" t="n"/>
      <c r="F26" s="14" t="n"/>
      <c r="G26" s="14" t="n"/>
      <c r="H26" s="15">
        <f>IF(AND(E26="",F26="",G26=""),"",E26+F26-G26)</f>
        <v/>
      </c>
      <c r="I26" s="14" t="n"/>
      <c r="J26" s="16">
        <f>IF(H26="","",IF(H26&lt;=0,"품절",IF(AND(I26&lt;&gt;"",H26&lt;I26),"부족","정상")))</f>
        <v/>
      </c>
      <c r="K26" s="15">
        <f>IF(OR(H26="",I26=""),"",IF(H26&lt;I26,I26-H26,""))</f>
        <v/>
      </c>
      <c r="L26" s="14" t="n"/>
      <c r="M26" s="15">
        <f>IF(OR(H26="",L26=""),"",H26*L26)</f>
        <v/>
      </c>
      <c r="N26" s="9" t="n"/>
      <c r="O26" s="9" t="n"/>
    </row>
    <row r="27" ht="20" customHeight="1">
      <c r="A27" s="6" t="n"/>
      <c r="B27" s="9" t="n"/>
      <c r="C27" s="6" t="n"/>
      <c r="D27" s="6" t="n"/>
      <c r="E27" s="14" t="n"/>
      <c r="F27" s="14" t="n"/>
      <c r="G27" s="14" t="n"/>
      <c r="H27" s="15">
        <f>IF(AND(E27="",F27="",G27=""),"",E27+F27-G27)</f>
        <v/>
      </c>
      <c r="I27" s="14" t="n"/>
      <c r="J27" s="16">
        <f>IF(H27="","",IF(H27&lt;=0,"품절",IF(AND(I27&lt;&gt;"",H27&lt;I27),"부족","정상")))</f>
        <v/>
      </c>
      <c r="K27" s="15">
        <f>IF(OR(H27="",I27=""),"",IF(H27&lt;I27,I27-H27,""))</f>
        <v/>
      </c>
      <c r="L27" s="14" t="n"/>
      <c r="M27" s="15">
        <f>IF(OR(H27="",L27=""),"",H27*L27)</f>
        <v/>
      </c>
      <c r="N27" s="9" t="n"/>
      <c r="O27" s="9" t="n"/>
    </row>
    <row r="28" ht="20" customHeight="1">
      <c r="A28" s="6" t="n"/>
      <c r="B28" s="9" t="n"/>
      <c r="C28" s="6" t="n"/>
      <c r="D28" s="6" t="n"/>
      <c r="E28" s="14" t="n"/>
      <c r="F28" s="14" t="n"/>
      <c r="G28" s="14" t="n"/>
      <c r="H28" s="15">
        <f>IF(AND(E28="",F28="",G28=""),"",E28+F28-G28)</f>
        <v/>
      </c>
      <c r="I28" s="14" t="n"/>
      <c r="J28" s="16">
        <f>IF(H28="","",IF(H28&lt;=0,"품절",IF(AND(I28&lt;&gt;"",H28&lt;I28),"부족","정상")))</f>
        <v/>
      </c>
      <c r="K28" s="15">
        <f>IF(OR(H28="",I28=""),"",IF(H28&lt;I28,I28-H28,""))</f>
        <v/>
      </c>
      <c r="L28" s="14" t="n"/>
      <c r="M28" s="15">
        <f>IF(OR(H28="",L28=""),"",H28*L28)</f>
        <v/>
      </c>
      <c r="N28" s="9" t="n"/>
      <c r="O28" s="9" t="n"/>
    </row>
    <row r="29" ht="20" customHeight="1">
      <c r="A29" s="6" t="n"/>
      <c r="B29" s="9" t="n"/>
      <c r="C29" s="6" t="n"/>
      <c r="D29" s="6" t="n"/>
      <c r="E29" s="14" t="n"/>
      <c r="F29" s="14" t="n"/>
      <c r="G29" s="14" t="n"/>
      <c r="H29" s="15">
        <f>IF(AND(E29="",F29="",G29=""),"",E29+F29-G29)</f>
        <v/>
      </c>
      <c r="I29" s="14" t="n"/>
      <c r="J29" s="16">
        <f>IF(H29="","",IF(H29&lt;=0,"품절",IF(AND(I29&lt;&gt;"",H29&lt;I29),"부족","정상")))</f>
        <v/>
      </c>
      <c r="K29" s="15">
        <f>IF(OR(H29="",I29=""),"",IF(H29&lt;I29,I29-H29,""))</f>
        <v/>
      </c>
      <c r="L29" s="14" t="n"/>
      <c r="M29" s="15">
        <f>IF(OR(H29="",L29=""),"",H29*L29)</f>
        <v/>
      </c>
      <c r="N29" s="9" t="n"/>
      <c r="O29" s="9" t="n"/>
    </row>
    <row r="30" ht="20" customHeight="1">
      <c r="A30" s="6" t="n"/>
      <c r="B30" s="9" t="n"/>
      <c r="C30" s="6" t="n"/>
      <c r="D30" s="6" t="n"/>
      <c r="E30" s="14" t="n"/>
      <c r="F30" s="14" t="n"/>
      <c r="G30" s="14" t="n"/>
      <c r="H30" s="15">
        <f>IF(AND(E30="",F30="",G30=""),"",E30+F30-G30)</f>
        <v/>
      </c>
      <c r="I30" s="14" t="n"/>
      <c r="J30" s="16">
        <f>IF(H30="","",IF(H30&lt;=0,"품절",IF(AND(I30&lt;&gt;"",H30&lt;I30),"부족","정상")))</f>
        <v/>
      </c>
      <c r="K30" s="15">
        <f>IF(OR(H30="",I30=""),"",IF(H30&lt;I30,I30-H30,""))</f>
        <v/>
      </c>
      <c r="L30" s="14" t="n"/>
      <c r="M30" s="15">
        <f>IF(OR(H30="",L30=""),"",H30*L30)</f>
        <v/>
      </c>
      <c r="N30" s="9" t="n"/>
      <c r="O30" s="9" t="n"/>
    </row>
    <row r="31" ht="20" customHeight="1">
      <c r="A31" s="6" t="n"/>
      <c r="B31" s="9" t="n"/>
      <c r="C31" s="6" t="n"/>
      <c r="D31" s="6" t="n"/>
      <c r="E31" s="14" t="n"/>
      <c r="F31" s="14" t="n"/>
      <c r="G31" s="14" t="n"/>
      <c r="H31" s="15">
        <f>IF(AND(E31="",F31="",G31=""),"",E31+F31-G31)</f>
        <v/>
      </c>
      <c r="I31" s="14" t="n"/>
      <c r="J31" s="16">
        <f>IF(H31="","",IF(H31&lt;=0,"품절",IF(AND(I31&lt;&gt;"",H31&lt;I31),"부족","정상")))</f>
        <v/>
      </c>
      <c r="K31" s="15">
        <f>IF(OR(H31="",I31=""),"",IF(H31&lt;I31,I31-H31,""))</f>
        <v/>
      </c>
      <c r="L31" s="14" t="n"/>
      <c r="M31" s="15">
        <f>IF(OR(H31="",L31=""),"",H31*L31)</f>
        <v/>
      </c>
      <c r="N31" s="9" t="n"/>
      <c r="O31" s="9" t="n"/>
    </row>
    <row r="32" ht="20" customHeight="1">
      <c r="A32" s="6" t="n"/>
      <c r="B32" s="9" t="n"/>
      <c r="C32" s="6" t="n"/>
      <c r="D32" s="6" t="n"/>
      <c r="E32" s="14" t="n"/>
      <c r="F32" s="14" t="n"/>
      <c r="G32" s="14" t="n"/>
      <c r="H32" s="15">
        <f>IF(AND(E32="",F32="",G32=""),"",E32+F32-G32)</f>
        <v/>
      </c>
      <c r="I32" s="14" t="n"/>
      <c r="J32" s="16">
        <f>IF(H32="","",IF(H32&lt;=0,"품절",IF(AND(I32&lt;&gt;"",H32&lt;I32),"부족","정상")))</f>
        <v/>
      </c>
      <c r="K32" s="15">
        <f>IF(OR(H32="",I32=""),"",IF(H32&lt;I32,I32-H32,""))</f>
        <v/>
      </c>
      <c r="L32" s="14" t="n"/>
      <c r="M32" s="15">
        <f>IF(OR(H32="",L32=""),"",H32*L32)</f>
        <v/>
      </c>
      <c r="N32" s="9" t="n"/>
      <c r="O32" s="9" t="n"/>
    </row>
    <row r="33" ht="20" customHeight="1">
      <c r="A33" s="6" t="n"/>
      <c r="B33" s="9" t="n"/>
      <c r="C33" s="6" t="n"/>
      <c r="D33" s="6" t="n"/>
      <c r="E33" s="14" t="n"/>
      <c r="F33" s="14" t="n"/>
      <c r="G33" s="14" t="n"/>
      <c r="H33" s="15">
        <f>IF(AND(E33="",F33="",G33=""),"",E33+F33-G33)</f>
        <v/>
      </c>
      <c r="I33" s="14" t="n"/>
      <c r="J33" s="16">
        <f>IF(H33="","",IF(H33&lt;=0,"품절",IF(AND(I33&lt;&gt;"",H33&lt;I33),"부족","정상")))</f>
        <v/>
      </c>
      <c r="K33" s="15">
        <f>IF(OR(H33="",I33=""),"",IF(H33&lt;I33,I33-H33,""))</f>
        <v/>
      </c>
      <c r="L33" s="14" t="n"/>
      <c r="M33" s="15">
        <f>IF(OR(H33="",L33=""),"",H33*L33)</f>
        <v/>
      </c>
      <c r="N33" s="9" t="n"/>
      <c r="O33" s="9" t="n"/>
    </row>
    <row r="34" ht="22" customHeight="1">
      <c r="A34" s="4" t="inlineStr">
        <is>
          <t>합   계</t>
        </is>
      </c>
      <c r="B34" s="8" t="n"/>
      <c r="C34" s="8" t="n"/>
      <c r="D34" s="8" t="n"/>
      <c r="E34" s="17">
        <f>IF(COUNT(E9:E33)=0,"",SUM(E9:E33))</f>
        <v/>
      </c>
      <c r="F34" s="17">
        <f>IF(COUNT(F9:F33)=0,"",SUM(F9:F33))</f>
        <v/>
      </c>
      <c r="G34" s="17">
        <f>IF(COUNT(G9:G33)=0,"",SUM(G9:G33))</f>
        <v/>
      </c>
      <c r="H34" s="17">
        <f>IF(COUNT(H9:H33)=0,"",SUM(H9:H33))</f>
        <v/>
      </c>
      <c r="I34" s="18" t="n"/>
      <c r="J34" s="18" t="n"/>
      <c r="K34" s="18" t="n"/>
      <c r="L34" s="18" t="n"/>
      <c r="M34" s="17">
        <f>IF(COUNT(M9:M33)=0,"",SUM(M9:M33))</f>
        <v/>
      </c>
      <c r="N34" s="18" t="n"/>
      <c r="O34" s="18" t="n"/>
    </row>
    <row r="36">
      <c r="A36" s="19" t="inlineStr">
        <is>
          <t>쓰는 법</t>
        </is>
      </c>
    </row>
    <row r="37">
      <c r="A37" s="20" t="inlineStr">
        <is>
          <t>1. 품목마다 코드·이름·단위와 기초재고(지난번 남은 수량)를 먼저 적어요.</t>
        </is>
      </c>
    </row>
    <row r="38">
      <c r="A38" s="20" t="inlineStr">
        <is>
          <t>2. 들어온 수량은 입고, 나간 수량은 출고에 적으면 현재고가 자동으로 계산돼요.</t>
        </is>
      </c>
    </row>
    <row r="39">
      <c r="A39" s="20" t="inlineStr">
        <is>
          <t>3. 안전재고보다 적으면 '부족'(주황), 0 이하면 '품절'(빨강)로 바뀌고 주문 필요량이 나와요.</t>
        </is>
      </c>
    </row>
    <row r="40">
      <c r="A40" s="20" t="inlineStr">
        <is>
          <t>4. 단가를 적으면 재고 금액이 계산돼 월말 재고 점검에 쓸 수 있어요. 새 달에는 현재고를 기초재고로 옮겨 적어요.</t>
        </is>
      </c>
    </row>
  </sheetData>
  <mergeCells count="16">
    <mergeCell ref="F4:G4"/>
    <mergeCell ref="J6:L6"/>
    <mergeCell ref="E6:F6"/>
    <mergeCell ref="C6:D6"/>
    <mergeCell ref="A2:O2"/>
    <mergeCell ref="A38:O38"/>
    <mergeCell ref="M6:N6"/>
    <mergeCell ref="A34:D34"/>
    <mergeCell ref="H4:J4"/>
    <mergeCell ref="A1:O1"/>
    <mergeCell ref="L4:O4"/>
    <mergeCell ref="A37:O37"/>
    <mergeCell ref="D4:E4"/>
    <mergeCell ref="G6:H6"/>
    <mergeCell ref="A40:O40"/>
    <mergeCell ref="A39:O39"/>
  </mergeCells>
  <conditionalFormatting sqref="J9:K33">
    <cfRule type="expression" priority="1" dxfId="0">
      <formula>$J9="품절"</formula>
    </cfRule>
    <cfRule type="expression" priority="2" dxfId="1">
      <formula>$J9="부족"</formula>
    </cfRule>
  </conditionalFormatting>
  <conditionalFormatting sqref="A9:B33">
    <cfRule type="expression" priority="3" dxfId="2">
      <formula>$J9="품절"</formula>
    </cfRule>
  </conditionalFormatting>
  <dataValidations count="1">
    <dataValidation sqref="C9:C33" showDropDown="0" showInputMessage="0" showErrorMessage="0" allowBlank="1" type="list">
      <formula1>"원재료,부재료,포장재,완제품,소모품"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4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7" customWidth="1" min="4" max="4"/>
    <col width="9" customWidth="1" min="5" max="5"/>
    <col width="8" customWidth="1" min="6" max="6"/>
    <col width="8" customWidth="1" min="7" max="7"/>
    <col width="9" customWidth="1" min="8" max="8"/>
    <col width="9" customWidth="1" min="9" max="9"/>
    <col width="8" customWidth="1" min="10" max="10"/>
    <col width="10" customWidth="1" min="11" max="11"/>
    <col width="10" customWidth="1" min="12" max="12"/>
    <col width="12" customWidth="1" min="13" max="13"/>
    <col width="15" customWidth="1" min="14" max="14"/>
    <col width="13" customWidth="1" min="15" max="15"/>
  </cols>
  <sheetData>
    <row r="1" ht="34" customHeight="1">
      <c r="A1" s="1" t="inlineStr">
        <is>
          <t>재 고 관 리 표</t>
        </is>
      </c>
    </row>
    <row r="2">
      <c r="A2" s="2" t="inlineStr">
        <is>
          <t>입고·출고만 적으면 현재고·상태(부족·품절)·주문 필요량·재고 금액이 계산됩니다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</row>
    <row r="4" ht="22" customHeight="1">
      <c r="A4" s="4" t="inlineStr">
        <is>
          <t>기준일</t>
        </is>
      </c>
      <c r="B4" s="5" t="n">
        <v>46306</v>
      </c>
      <c r="C4" s="4" t="inlineStr">
        <is>
          <t>담당</t>
        </is>
      </c>
      <c r="D4" s="6" t="inlineStr">
        <is>
          <t>김매니저</t>
        </is>
      </c>
      <c r="E4" s="7" t="n"/>
      <c r="F4" s="4" t="inlineStr">
        <is>
          <t>보관 장소</t>
        </is>
      </c>
      <c r="G4" s="8" t="n"/>
      <c r="H4" s="9" t="inlineStr">
        <is>
          <t>매장 창고 · 냉장고</t>
        </is>
      </c>
      <c r="I4" s="7" t="n"/>
      <c r="J4" s="7" t="n"/>
      <c r="K4" s="4" t="inlineStr">
        <is>
          <t>비고</t>
        </is>
      </c>
      <c r="L4" s="9" t="n"/>
      <c r="M4" s="7" t="n"/>
      <c r="N4" s="7" t="n"/>
      <c r="O4" s="7" t="n"/>
    </row>
    <row r="6" ht="28" customHeight="1">
      <c r="A6" s="4" t="inlineStr">
        <is>
          <t>품목 수</t>
        </is>
      </c>
      <c r="B6" s="10">
        <f>IF(COUNTA(B9:B33)=0,"",COUNTA(B9:B33))</f>
        <v/>
      </c>
      <c r="C6" s="4" t="inlineStr">
        <is>
          <t>부족</t>
        </is>
      </c>
      <c r="D6" s="8" t="n"/>
      <c r="E6" s="10">
        <f>IF(B6="","",COUNTIF(J9:J33,"부족"))</f>
        <v/>
      </c>
      <c r="F6" s="11" t="n"/>
      <c r="G6" s="4" t="inlineStr">
        <is>
          <t>품절</t>
        </is>
      </c>
      <c r="H6" s="8" t="n"/>
      <c r="I6" s="10">
        <f>IF(B6="","",COUNTIF(J9:J33,"품절"))</f>
        <v/>
      </c>
      <c r="J6" s="4" t="inlineStr">
        <is>
          <t>재고 금액 합계</t>
        </is>
      </c>
      <c r="K6" s="8" t="n"/>
      <c r="L6" s="8" t="n"/>
      <c r="M6" s="12">
        <f>IF(M34="","",M34)</f>
        <v/>
      </c>
      <c r="N6" s="11" t="n"/>
    </row>
    <row r="8" ht="24" customHeight="1">
      <c r="A8" s="13" t="inlineStr">
        <is>
          <t>품목코드</t>
        </is>
      </c>
      <c r="B8" s="13" t="inlineStr">
        <is>
          <t>품목명</t>
        </is>
      </c>
      <c r="C8" s="13" t="inlineStr">
        <is>
          <t>분류</t>
        </is>
      </c>
      <c r="D8" s="13" t="inlineStr">
        <is>
          <t>단위</t>
        </is>
      </c>
      <c r="E8" s="13" t="inlineStr">
        <is>
          <t>기초재고</t>
        </is>
      </c>
      <c r="F8" s="13" t="inlineStr">
        <is>
          <t>입고</t>
        </is>
      </c>
      <c r="G8" s="13" t="inlineStr">
        <is>
          <t>출고</t>
        </is>
      </c>
      <c r="H8" s="13" t="inlineStr">
        <is>
          <t>현재고</t>
        </is>
      </c>
      <c r="I8" s="13" t="inlineStr">
        <is>
          <t>안전재고</t>
        </is>
      </c>
      <c r="J8" s="13" t="inlineStr">
        <is>
          <t>상태</t>
        </is>
      </c>
      <c r="K8" s="13" t="inlineStr">
        <is>
          <t>주문 필요</t>
        </is>
      </c>
      <c r="L8" s="13" t="inlineStr">
        <is>
          <t>단가</t>
        </is>
      </c>
      <c r="M8" s="13" t="inlineStr">
        <is>
          <t>재고 금액</t>
        </is>
      </c>
      <c r="N8" s="13" t="inlineStr">
        <is>
          <t>거래처</t>
        </is>
      </c>
      <c r="O8" s="13" t="inlineStr">
        <is>
          <t>메모</t>
        </is>
      </c>
    </row>
    <row r="9" ht="20" customHeight="1">
      <c r="A9" s="6" t="inlineStr">
        <is>
          <t>R-001</t>
        </is>
      </c>
      <c r="B9" s="9" t="inlineStr">
        <is>
          <t>원두(블렌드)</t>
        </is>
      </c>
      <c r="C9" s="6" t="inlineStr">
        <is>
          <t>원재료</t>
        </is>
      </c>
      <c r="D9" s="6" t="inlineStr">
        <is>
          <t>kg</t>
        </is>
      </c>
      <c r="E9" s="14" t="n">
        <v>8</v>
      </c>
      <c r="F9" s="14" t="n">
        <v>12</v>
      </c>
      <c r="G9" s="14" t="n">
        <v>14</v>
      </c>
      <c r="H9" s="15">
        <f>IF(AND(E9="",F9="",G9=""),"",E9+F9-G9)</f>
        <v/>
      </c>
      <c r="I9" s="14" t="n">
        <v>5</v>
      </c>
      <c r="J9" s="16">
        <f>IF(H9="","",IF(H9&lt;=0,"품절",IF(AND(I9&lt;&gt;"",H9&lt;I9),"부족","정상")))</f>
        <v/>
      </c>
      <c r="K9" s="15">
        <f>IF(OR(H9="",I9=""),"",IF(H9&lt;I9,I9-H9,""))</f>
        <v/>
      </c>
      <c r="L9" s="14" t="n">
        <v>28000</v>
      </c>
      <c r="M9" s="15">
        <f>IF(OR(H9="",L9=""),"",H9*L9)</f>
        <v/>
      </c>
      <c r="N9" s="9" t="inlineStr">
        <is>
          <t>○○로스터리</t>
        </is>
      </c>
      <c r="O9" s="9" t="n"/>
    </row>
    <row r="10" ht="20" customHeight="1">
      <c r="A10" s="6" t="inlineStr">
        <is>
          <t>R-002</t>
        </is>
      </c>
      <c r="B10" s="9" t="inlineStr">
        <is>
          <t>우유 1L</t>
        </is>
      </c>
      <c r="C10" s="6" t="inlineStr">
        <is>
          <t>원재료</t>
        </is>
      </c>
      <c r="D10" s="6" t="inlineStr">
        <is>
          <t>개</t>
        </is>
      </c>
      <c r="E10" s="14" t="n">
        <v>24</v>
      </c>
      <c r="F10" s="14" t="n">
        <v>70</v>
      </c>
      <c r="G10" s="14" t="n">
        <v>78</v>
      </c>
      <c r="H10" s="15">
        <f>IF(AND(E10="",F10="",G10=""),"",E10+F10-G10)</f>
        <v/>
      </c>
      <c r="I10" s="14" t="n">
        <v>12</v>
      </c>
      <c r="J10" s="16">
        <f>IF(H10="","",IF(H10&lt;=0,"품절",IF(AND(I10&lt;&gt;"",H10&lt;I10),"부족","정상")))</f>
        <v/>
      </c>
      <c r="K10" s="15">
        <f>IF(OR(H10="",I10=""),"",IF(H10&lt;I10,I10-H10,""))</f>
        <v/>
      </c>
      <c r="L10" s="14" t="n">
        <v>2800</v>
      </c>
      <c r="M10" s="15">
        <f>IF(OR(H10="",L10=""),"",H10*L10)</f>
        <v/>
      </c>
      <c r="N10" s="9" t="inlineStr">
        <is>
          <t>△△유업 대리점</t>
        </is>
      </c>
      <c r="O10" s="9" t="inlineStr">
        <is>
          <t>유통기한 확인</t>
        </is>
      </c>
    </row>
    <row r="11" ht="20" customHeight="1">
      <c r="A11" s="6" t="inlineStr">
        <is>
          <t>R-003</t>
        </is>
      </c>
      <c r="B11" s="9" t="inlineStr">
        <is>
          <t>바닐라 시럽</t>
        </is>
      </c>
      <c r="C11" s="6" t="inlineStr">
        <is>
          <t>부재료</t>
        </is>
      </c>
      <c r="D11" s="6" t="inlineStr">
        <is>
          <t>병</t>
        </is>
      </c>
      <c r="E11" s="14" t="n">
        <v>3</v>
      </c>
      <c r="F11" s="14" t="n"/>
      <c r="G11" s="14" t="n">
        <v>2</v>
      </c>
      <c r="H11" s="15">
        <f>IF(AND(E11="",F11="",G11=""),"",E11+F11-G11)</f>
        <v/>
      </c>
      <c r="I11" s="14" t="n">
        <v>2</v>
      </c>
      <c r="J11" s="16">
        <f>IF(H11="","",IF(H11&lt;=0,"품절",IF(AND(I11&lt;&gt;"",H11&lt;I11),"부족","정상")))</f>
        <v/>
      </c>
      <c r="K11" s="15">
        <f>IF(OR(H11="",I11=""),"",IF(H11&lt;I11,I11-H11,""))</f>
        <v/>
      </c>
      <c r="L11" s="14" t="n">
        <v>15000</v>
      </c>
      <c r="M11" s="15">
        <f>IF(OR(H11="",L11=""),"",H11*L11)</f>
        <v/>
      </c>
      <c r="N11" s="9" t="inlineStr">
        <is>
          <t>○○상사</t>
        </is>
      </c>
      <c r="O11" s="9" t="n"/>
    </row>
    <row r="12" ht="20" customHeight="1">
      <c r="A12" s="6" t="inlineStr">
        <is>
          <t>R-004</t>
        </is>
      </c>
      <c r="B12" s="9" t="inlineStr">
        <is>
          <t>초코 파우더</t>
        </is>
      </c>
      <c r="C12" s="6" t="inlineStr">
        <is>
          <t>부재료</t>
        </is>
      </c>
      <c r="D12" s="6" t="inlineStr">
        <is>
          <t>봉</t>
        </is>
      </c>
      <c r="E12" s="14" t="n">
        <v>2</v>
      </c>
      <c r="F12" s="14" t="n"/>
      <c r="G12" s="14" t="n">
        <v>2</v>
      </c>
      <c r="H12" s="15">
        <f>IF(AND(E12="",F12="",G12=""),"",E12+F12-G12)</f>
        <v/>
      </c>
      <c r="I12" s="14" t="n">
        <v>2</v>
      </c>
      <c r="J12" s="16">
        <f>IF(H12="","",IF(H12&lt;=0,"품절",IF(AND(I12&lt;&gt;"",H12&lt;I12),"부족","정상")))</f>
        <v/>
      </c>
      <c r="K12" s="15">
        <f>IF(OR(H12="",I12=""),"",IF(H12&lt;I12,I12-H12,""))</f>
        <v/>
      </c>
      <c r="L12" s="14" t="n">
        <v>12000</v>
      </c>
      <c r="M12" s="15">
        <f>IF(OR(H12="",L12=""),"",H12*L12)</f>
        <v/>
      </c>
      <c r="N12" s="9" t="inlineStr">
        <is>
          <t>○○상사</t>
        </is>
      </c>
      <c r="O12" s="9" t="n"/>
    </row>
    <row r="13" ht="20" customHeight="1">
      <c r="A13" s="6" t="inlineStr">
        <is>
          <t>P-001</t>
        </is>
      </c>
      <c r="B13" s="9" t="inlineStr">
        <is>
          <t>컵(16oz)</t>
        </is>
      </c>
      <c r="C13" s="6" t="inlineStr">
        <is>
          <t>포장재</t>
        </is>
      </c>
      <c r="D13" s="6" t="inlineStr">
        <is>
          <t>줄</t>
        </is>
      </c>
      <c r="E13" s="14" t="n">
        <v>10</v>
      </c>
      <c r="F13" s="14" t="n">
        <v>20</v>
      </c>
      <c r="G13" s="14" t="n">
        <v>18</v>
      </c>
      <c r="H13" s="15">
        <f>IF(AND(E13="",F13="",G13=""),"",E13+F13-G13)</f>
        <v/>
      </c>
      <c r="I13" s="14" t="n">
        <v>8</v>
      </c>
      <c r="J13" s="16">
        <f>IF(H13="","",IF(H13&lt;=0,"품절",IF(AND(I13&lt;&gt;"",H13&lt;I13),"부족","정상")))</f>
        <v/>
      </c>
      <c r="K13" s="15">
        <f>IF(OR(H13="",I13=""),"",IF(H13&lt;I13,I13-H13,""))</f>
        <v/>
      </c>
      <c r="L13" s="14" t="n">
        <v>6500</v>
      </c>
      <c r="M13" s="15">
        <f>IF(OR(H13="",L13=""),"",H13*L13)</f>
        <v/>
      </c>
      <c r="N13" s="9" t="inlineStr">
        <is>
          <t>○○포장</t>
        </is>
      </c>
      <c r="O13" s="9" t="inlineStr">
        <is>
          <t>1줄=50개</t>
        </is>
      </c>
    </row>
    <row r="14" ht="20" customHeight="1">
      <c r="A14" s="6" t="inlineStr">
        <is>
          <t>P-002</t>
        </is>
      </c>
      <c r="B14" s="9" t="inlineStr">
        <is>
          <t>컵 뚜껑</t>
        </is>
      </c>
      <c r="C14" s="6" t="inlineStr">
        <is>
          <t>포장재</t>
        </is>
      </c>
      <c r="D14" s="6" t="inlineStr">
        <is>
          <t>줄</t>
        </is>
      </c>
      <c r="E14" s="14" t="n">
        <v>4</v>
      </c>
      <c r="F14" s="14" t="n">
        <v>5</v>
      </c>
      <c r="G14" s="14" t="n">
        <v>6</v>
      </c>
      <c r="H14" s="15">
        <f>IF(AND(E14="",F14="",G14=""),"",E14+F14-G14)</f>
        <v/>
      </c>
      <c r="I14" s="14" t="n">
        <v>3</v>
      </c>
      <c r="J14" s="16">
        <f>IF(H14="","",IF(H14&lt;=0,"품절",IF(AND(I14&lt;&gt;"",H14&lt;I14),"부족","정상")))</f>
        <v/>
      </c>
      <c r="K14" s="15">
        <f>IF(OR(H14="",I14=""),"",IF(H14&lt;I14,I14-H14,""))</f>
        <v/>
      </c>
      <c r="L14" s="14" t="n">
        <v>4000</v>
      </c>
      <c r="M14" s="15">
        <f>IF(OR(H14="",L14=""),"",H14*L14)</f>
        <v/>
      </c>
      <c r="N14" s="9" t="inlineStr">
        <is>
          <t>○○포장</t>
        </is>
      </c>
      <c r="O14" s="9" t="inlineStr">
        <is>
          <t>1줄=100개</t>
        </is>
      </c>
    </row>
    <row r="15" ht="20" customHeight="1">
      <c r="A15" s="6" t="inlineStr">
        <is>
          <t>P-003</t>
        </is>
      </c>
      <c r="B15" s="9" t="inlineStr">
        <is>
          <t>컵 홀더</t>
        </is>
      </c>
      <c r="C15" s="6" t="inlineStr">
        <is>
          <t>포장재</t>
        </is>
      </c>
      <c r="D15" s="6" t="inlineStr">
        <is>
          <t>묶음</t>
        </is>
      </c>
      <c r="E15" s="14" t="n">
        <v>3</v>
      </c>
      <c r="F15" s="14" t="n"/>
      <c r="G15" s="14" t="n">
        <v>2</v>
      </c>
      <c r="H15" s="15">
        <f>IF(AND(E15="",F15="",G15=""),"",E15+F15-G15)</f>
        <v/>
      </c>
      <c r="I15" s="14" t="n">
        <v>2</v>
      </c>
      <c r="J15" s="16">
        <f>IF(H15="","",IF(H15&lt;=0,"품절",IF(AND(I15&lt;&gt;"",H15&lt;I15),"부족","정상")))</f>
        <v/>
      </c>
      <c r="K15" s="15">
        <f>IF(OR(H15="",I15=""),"",IF(H15&lt;I15,I15-H15,""))</f>
        <v/>
      </c>
      <c r="L15" s="14" t="n">
        <v>9000</v>
      </c>
      <c r="M15" s="15">
        <f>IF(OR(H15="",L15=""),"",H15*L15)</f>
        <v/>
      </c>
      <c r="N15" s="9" t="inlineStr">
        <is>
          <t>○○포장</t>
        </is>
      </c>
      <c r="O15" s="9" t="n"/>
    </row>
    <row r="16" ht="20" customHeight="1">
      <c r="A16" s="6" t="inlineStr">
        <is>
          <t>F-001</t>
        </is>
      </c>
      <c r="B16" s="9" t="inlineStr">
        <is>
          <t>원두 200g(판매용)</t>
        </is>
      </c>
      <c r="C16" s="6" t="inlineStr">
        <is>
          <t>완제품</t>
        </is>
      </c>
      <c r="D16" s="6" t="inlineStr">
        <is>
          <t>개</t>
        </is>
      </c>
      <c r="E16" s="14" t="n">
        <v>15</v>
      </c>
      <c r="F16" s="14" t="n">
        <v>25</v>
      </c>
      <c r="G16" s="14" t="n">
        <v>28</v>
      </c>
      <c r="H16" s="15">
        <f>IF(AND(E16="",F16="",G16=""),"",E16+F16-G16)</f>
        <v/>
      </c>
      <c r="I16" s="14" t="n">
        <v>10</v>
      </c>
      <c r="J16" s="16">
        <f>IF(H16="","",IF(H16&lt;=0,"품절",IF(AND(I16&lt;&gt;"",H16&lt;I16),"부족","정상")))</f>
        <v/>
      </c>
      <c r="K16" s="15">
        <f>IF(OR(H16="",I16=""),"",IF(H16&lt;I16,I16-H16,""))</f>
        <v/>
      </c>
      <c r="L16" s="14" t="n">
        <v>9000</v>
      </c>
      <c r="M16" s="15">
        <f>IF(OR(H16="",L16=""),"",H16*L16)</f>
        <v/>
      </c>
      <c r="N16" s="9" t="inlineStr">
        <is>
          <t>자체 제작</t>
        </is>
      </c>
      <c r="O16" s="9" t="n"/>
    </row>
    <row r="17" ht="20" customHeight="1">
      <c r="A17" s="6" t="inlineStr">
        <is>
          <t>S-001</t>
        </is>
      </c>
      <c r="B17" s="9" t="inlineStr">
        <is>
          <t>행주·세제</t>
        </is>
      </c>
      <c r="C17" s="6" t="inlineStr">
        <is>
          <t>소모품</t>
        </is>
      </c>
      <c r="D17" s="6" t="inlineStr">
        <is>
          <t>세트</t>
        </is>
      </c>
      <c r="E17" s="14" t="n">
        <v>5</v>
      </c>
      <c r="F17" s="14" t="n"/>
      <c r="G17" s="14" t="n">
        <v>1</v>
      </c>
      <c r="H17" s="15">
        <f>IF(AND(E17="",F17="",G17=""),"",E17+F17-G17)</f>
        <v/>
      </c>
      <c r="I17" s="14" t="n">
        <v>2</v>
      </c>
      <c r="J17" s="16">
        <f>IF(H17="","",IF(H17&lt;=0,"품절",IF(AND(I17&lt;&gt;"",H17&lt;I17),"부족","정상")))</f>
        <v/>
      </c>
      <c r="K17" s="15">
        <f>IF(OR(H17="",I17=""),"",IF(H17&lt;I17,I17-H17,""))</f>
        <v/>
      </c>
      <c r="L17" s="14" t="n">
        <v>7000</v>
      </c>
      <c r="M17" s="15">
        <f>IF(OR(H17="",L17=""),"",H17*L17)</f>
        <v/>
      </c>
      <c r="N17" s="9" t="inlineStr">
        <is>
          <t>마트</t>
        </is>
      </c>
      <c r="O17" s="9" t="n"/>
    </row>
    <row r="18" ht="20" customHeight="1">
      <c r="A18" s="6" t="n"/>
      <c r="B18" s="9" t="n"/>
      <c r="C18" s="6" t="n"/>
      <c r="D18" s="6" t="n"/>
      <c r="E18" s="14" t="n"/>
      <c r="F18" s="14" t="n"/>
      <c r="G18" s="14" t="n"/>
      <c r="H18" s="15">
        <f>IF(AND(E18="",F18="",G18=""),"",E18+F18-G18)</f>
        <v/>
      </c>
      <c r="I18" s="14" t="n"/>
      <c r="J18" s="16">
        <f>IF(H18="","",IF(H18&lt;=0,"품절",IF(AND(I18&lt;&gt;"",H18&lt;I18),"부족","정상")))</f>
        <v/>
      </c>
      <c r="K18" s="15">
        <f>IF(OR(H18="",I18=""),"",IF(H18&lt;I18,I18-H18,""))</f>
        <v/>
      </c>
      <c r="L18" s="14" t="n"/>
      <c r="M18" s="15">
        <f>IF(OR(H18="",L18=""),"",H18*L18)</f>
        <v/>
      </c>
      <c r="N18" s="9" t="n"/>
      <c r="O18" s="9" t="n"/>
    </row>
    <row r="19" ht="20" customHeight="1">
      <c r="A19" s="6" t="n"/>
      <c r="B19" s="9" t="n"/>
      <c r="C19" s="6" t="n"/>
      <c r="D19" s="6" t="n"/>
      <c r="E19" s="14" t="n"/>
      <c r="F19" s="14" t="n"/>
      <c r="G19" s="14" t="n"/>
      <c r="H19" s="15">
        <f>IF(AND(E19="",F19="",G19=""),"",E19+F19-G19)</f>
        <v/>
      </c>
      <c r="I19" s="14" t="n"/>
      <c r="J19" s="16">
        <f>IF(H19="","",IF(H19&lt;=0,"품절",IF(AND(I19&lt;&gt;"",H19&lt;I19),"부족","정상")))</f>
        <v/>
      </c>
      <c r="K19" s="15">
        <f>IF(OR(H19="",I19=""),"",IF(H19&lt;I19,I19-H19,""))</f>
        <v/>
      </c>
      <c r="L19" s="14" t="n"/>
      <c r="M19" s="15">
        <f>IF(OR(H19="",L19=""),"",H19*L19)</f>
        <v/>
      </c>
      <c r="N19" s="9" t="n"/>
      <c r="O19" s="9" t="n"/>
    </row>
    <row r="20" ht="20" customHeight="1">
      <c r="A20" s="6" t="n"/>
      <c r="B20" s="9" t="n"/>
      <c r="C20" s="6" t="n"/>
      <c r="D20" s="6" t="n"/>
      <c r="E20" s="14" t="n"/>
      <c r="F20" s="14" t="n"/>
      <c r="G20" s="14" t="n"/>
      <c r="H20" s="15">
        <f>IF(AND(E20="",F20="",G20=""),"",E20+F20-G20)</f>
        <v/>
      </c>
      <c r="I20" s="14" t="n"/>
      <c r="J20" s="16">
        <f>IF(H20="","",IF(H20&lt;=0,"품절",IF(AND(I20&lt;&gt;"",H20&lt;I20),"부족","정상")))</f>
        <v/>
      </c>
      <c r="K20" s="15">
        <f>IF(OR(H20="",I20=""),"",IF(H20&lt;I20,I20-H20,""))</f>
        <v/>
      </c>
      <c r="L20" s="14" t="n"/>
      <c r="M20" s="15">
        <f>IF(OR(H20="",L20=""),"",H20*L20)</f>
        <v/>
      </c>
      <c r="N20" s="9" t="n"/>
      <c r="O20" s="9" t="n"/>
    </row>
    <row r="21" ht="20" customHeight="1">
      <c r="A21" s="6" t="n"/>
      <c r="B21" s="9" t="n"/>
      <c r="C21" s="6" t="n"/>
      <c r="D21" s="6" t="n"/>
      <c r="E21" s="14" t="n"/>
      <c r="F21" s="14" t="n"/>
      <c r="G21" s="14" t="n"/>
      <c r="H21" s="15">
        <f>IF(AND(E21="",F21="",G21=""),"",E21+F21-G21)</f>
        <v/>
      </c>
      <c r="I21" s="14" t="n"/>
      <c r="J21" s="16">
        <f>IF(H21="","",IF(H21&lt;=0,"품절",IF(AND(I21&lt;&gt;"",H21&lt;I21),"부족","정상")))</f>
        <v/>
      </c>
      <c r="K21" s="15">
        <f>IF(OR(H21="",I21=""),"",IF(H21&lt;I21,I21-H21,""))</f>
        <v/>
      </c>
      <c r="L21" s="14" t="n"/>
      <c r="M21" s="15">
        <f>IF(OR(H21="",L21=""),"",H21*L21)</f>
        <v/>
      </c>
      <c r="N21" s="9" t="n"/>
      <c r="O21" s="9" t="n"/>
    </row>
    <row r="22" ht="20" customHeight="1">
      <c r="A22" s="6" t="n"/>
      <c r="B22" s="9" t="n"/>
      <c r="C22" s="6" t="n"/>
      <c r="D22" s="6" t="n"/>
      <c r="E22" s="14" t="n"/>
      <c r="F22" s="14" t="n"/>
      <c r="G22" s="14" t="n"/>
      <c r="H22" s="15">
        <f>IF(AND(E22="",F22="",G22=""),"",E22+F22-G22)</f>
        <v/>
      </c>
      <c r="I22" s="14" t="n"/>
      <c r="J22" s="16">
        <f>IF(H22="","",IF(H22&lt;=0,"품절",IF(AND(I22&lt;&gt;"",H22&lt;I22),"부족","정상")))</f>
        <v/>
      </c>
      <c r="K22" s="15">
        <f>IF(OR(H22="",I22=""),"",IF(H22&lt;I22,I22-H22,""))</f>
        <v/>
      </c>
      <c r="L22" s="14" t="n"/>
      <c r="M22" s="15">
        <f>IF(OR(H22="",L22=""),"",H22*L22)</f>
        <v/>
      </c>
      <c r="N22" s="9" t="n"/>
      <c r="O22" s="9" t="n"/>
    </row>
    <row r="23" ht="20" customHeight="1">
      <c r="A23" s="6" t="n"/>
      <c r="B23" s="9" t="n"/>
      <c r="C23" s="6" t="n"/>
      <c r="D23" s="6" t="n"/>
      <c r="E23" s="14" t="n"/>
      <c r="F23" s="14" t="n"/>
      <c r="G23" s="14" t="n"/>
      <c r="H23" s="15">
        <f>IF(AND(E23="",F23="",G23=""),"",E23+F23-G23)</f>
        <v/>
      </c>
      <c r="I23" s="14" t="n"/>
      <c r="J23" s="16">
        <f>IF(H23="","",IF(H23&lt;=0,"품절",IF(AND(I23&lt;&gt;"",H23&lt;I23),"부족","정상")))</f>
        <v/>
      </c>
      <c r="K23" s="15">
        <f>IF(OR(H23="",I23=""),"",IF(H23&lt;I23,I23-H23,""))</f>
        <v/>
      </c>
      <c r="L23" s="14" t="n"/>
      <c r="M23" s="15">
        <f>IF(OR(H23="",L23=""),"",H23*L23)</f>
        <v/>
      </c>
      <c r="N23" s="9" t="n"/>
      <c r="O23" s="9" t="n"/>
    </row>
    <row r="24" ht="20" customHeight="1">
      <c r="A24" s="6" t="n"/>
      <c r="B24" s="9" t="n"/>
      <c r="C24" s="6" t="n"/>
      <c r="D24" s="6" t="n"/>
      <c r="E24" s="14" t="n"/>
      <c r="F24" s="14" t="n"/>
      <c r="G24" s="14" t="n"/>
      <c r="H24" s="15">
        <f>IF(AND(E24="",F24="",G24=""),"",E24+F24-G24)</f>
        <v/>
      </c>
      <c r="I24" s="14" t="n"/>
      <c r="J24" s="16">
        <f>IF(H24="","",IF(H24&lt;=0,"품절",IF(AND(I24&lt;&gt;"",H24&lt;I24),"부족","정상")))</f>
        <v/>
      </c>
      <c r="K24" s="15">
        <f>IF(OR(H24="",I24=""),"",IF(H24&lt;I24,I24-H24,""))</f>
        <v/>
      </c>
      <c r="L24" s="14" t="n"/>
      <c r="M24" s="15">
        <f>IF(OR(H24="",L24=""),"",H24*L24)</f>
        <v/>
      </c>
      <c r="N24" s="9" t="n"/>
      <c r="O24" s="9" t="n"/>
    </row>
    <row r="25" ht="20" customHeight="1">
      <c r="A25" s="6" t="n"/>
      <c r="B25" s="9" t="n"/>
      <c r="C25" s="6" t="n"/>
      <c r="D25" s="6" t="n"/>
      <c r="E25" s="14" t="n"/>
      <c r="F25" s="14" t="n"/>
      <c r="G25" s="14" t="n"/>
      <c r="H25" s="15">
        <f>IF(AND(E25="",F25="",G25=""),"",E25+F25-G25)</f>
        <v/>
      </c>
      <c r="I25" s="14" t="n"/>
      <c r="J25" s="16">
        <f>IF(H25="","",IF(H25&lt;=0,"품절",IF(AND(I25&lt;&gt;"",H25&lt;I25),"부족","정상")))</f>
        <v/>
      </c>
      <c r="K25" s="15">
        <f>IF(OR(H25="",I25=""),"",IF(H25&lt;I25,I25-H25,""))</f>
        <v/>
      </c>
      <c r="L25" s="14" t="n"/>
      <c r="M25" s="15">
        <f>IF(OR(H25="",L25=""),"",H25*L25)</f>
        <v/>
      </c>
      <c r="N25" s="9" t="n"/>
      <c r="O25" s="9" t="n"/>
    </row>
    <row r="26" ht="20" customHeight="1">
      <c r="A26" s="6" t="n"/>
      <c r="B26" s="9" t="n"/>
      <c r="C26" s="6" t="n"/>
      <c r="D26" s="6" t="n"/>
      <c r="E26" s="14" t="n"/>
      <c r="F26" s="14" t="n"/>
      <c r="G26" s="14" t="n"/>
      <c r="H26" s="15">
        <f>IF(AND(E26="",F26="",G26=""),"",E26+F26-G26)</f>
        <v/>
      </c>
      <c r="I26" s="14" t="n"/>
      <c r="J26" s="16">
        <f>IF(H26="","",IF(H26&lt;=0,"품절",IF(AND(I26&lt;&gt;"",H26&lt;I26),"부족","정상")))</f>
        <v/>
      </c>
      <c r="K26" s="15">
        <f>IF(OR(H26="",I26=""),"",IF(H26&lt;I26,I26-H26,""))</f>
        <v/>
      </c>
      <c r="L26" s="14" t="n"/>
      <c r="M26" s="15">
        <f>IF(OR(H26="",L26=""),"",H26*L26)</f>
        <v/>
      </c>
      <c r="N26" s="9" t="n"/>
      <c r="O26" s="9" t="n"/>
    </row>
    <row r="27" ht="20" customHeight="1">
      <c r="A27" s="6" t="n"/>
      <c r="B27" s="9" t="n"/>
      <c r="C27" s="6" t="n"/>
      <c r="D27" s="6" t="n"/>
      <c r="E27" s="14" t="n"/>
      <c r="F27" s="14" t="n"/>
      <c r="G27" s="14" t="n"/>
      <c r="H27" s="15">
        <f>IF(AND(E27="",F27="",G27=""),"",E27+F27-G27)</f>
        <v/>
      </c>
      <c r="I27" s="14" t="n"/>
      <c r="J27" s="16">
        <f>IF(H27="","",IF(H27&lt;=0,"품절",IF(AND(I27&lt;&gt;"",H27&lt;I27),"부족","정상")))</f>
        <v/>
      </c>
      <c r="K27" s="15">
        <f>IF(OR(H27="",I27=""),"",IF(H27&lt;I27,I27-H27,""))</f>
        <v/>
      </c>
      <c r="L27" s="14" t="n"/>
      <c r="M27" s="15">
        <f>IF(OR(H27="",L27=""),"",H27*L27)</f>
        <v/>
      </c>
      <c r="N27" s="9" t="n"/>
      <c r="O27" s="9" t="n"/>
    </row>
    <row r="28" ht="20" customHeight="1">
      <c r="A28" s="6" t="n"/>
      <c r="B28" s="9" t="n"/>
      <c r="C28" s="6" t="n"/>
      <c r="D28" s="6" t="n"/>
      <c r="E28" s="14" t="n"/>
      <c r="F28" s="14" t="n"/>
      <c r="G28" s="14" t="n"/>
      <c r="H28" s="15">
        <f>IF(AND(E28="",F28="",G28=""),"",E28+F28-G28)</f>
        <v/>
      </c>
      <c r="I28" s="14" t="n"/>
      <c r="J28" s="16">
        <f>IF(H28="","",IF(H28&lt;=0,"품절",IF(AND(I28&lt;&gt;"",H28&lt;I28),"부족","정상")))</f>
        <v/>
      </c>
      <c r="K28" s="15">
        <f>IF(OR(H28="",I28=""),"",IF(H28&lt;I28,I28-H28,""))</f>
        <v/>
      </c>
      <c r="L28" s="14" t="n"/>
      <c r="M28" s="15">
        <f>IF(OR(H28="",L28=""),"",H28*L28)</f>
        <v/>
      </c>
      <c r="N28" s="9" t="n"/>
      <c r="O28" s="9" t="n"/>
    </row>
    <row r="29" ht="20" customHeight="1">
      <c r="A29" s="6" t="n"/>
      <c r="B29" s="9" t="n"/>
      <c r="C29" s="6" t="n"/>
      <c r="D29" s="6" t="n"/>
      <c r="E29" s="14" t="n"/>
      <c r="F29" s="14" t="n"/>
      <c r="G29" s="14" t="n"/>
      <c r="H29" s="15">
        <f>IF(AND(E29="",F29="",G29=""),"",E29+F29-G29)</f>
        <v/>
      </c>
      <c r="I29" s="14" t="n"/>
      <c r="J29" s="16">
        <f>IF(H29="","",IF(H29&lt;=0,"품절",IF(AND(I29&lt;&gt;"",H29&lt;I29),"부족","정상")))</f>
        <v/>
      </c>
      <c r="K29" s="15">
        <f>IF(OR(H29="",I29=""),"",IF(H29&lt;I29,I29-H29,""))</f>
        <v/>
      </c>
      <c r="L29" s="14" t="n"/>
      <c r="M29" s="15">
        <f>IF(OR(H29="",L29=""),"",H29*L29)</f>
        <v/>
      </c>
      <c r="N29" s="9" t="n"/>
      <c r="O29" s="9" t="n"/>
    </row>
    <row r="30" ht="20" customHeight="1">
      <c r="A30" s="6" t="n"/>
      <c r="B30" s="9" t="n"/>
      <c r="C30" s="6" t="n"/>
      <c r="D30" s="6" t="n"/>
      <c r="E30" s="14" t="n"/>
      <c r="F30" s="14" t="n"/>
      <c r="G30" s="14" t="n"/>
      <c r="H30" s="15">
        <f>IF(AND(E30="",F30="",G30=""),"",E30+F30-G30)</f>
        <v/>
      </c>
      <c r="I30" s="14" t="n"/>
      <c r="J30" s="16">
        <f>IF(H30="","",IF(H30&lt;=0,"품절",IF(AND(I30&lt;&gt;"",H30&lt;I30),"부족","정상")))</f>
        <v/>
      </c>
      <c r="K30" s="15">
        <f>IF(OR(H30="",I30=""),"",IF(H30&lt;I30,I30-H30,""))</f>
        <v/>
      </c>
      <c r="L30" s="14" t="n"/>
      <c r="M30" s="15">
        <f>IF(OR(H30="",L30=""),"",H30*L30)</f>
        <v/>
      </c>
      <c r="N30" s="9" t="n"/>
      <c r="O30" s="9" t="n"/>
    </row>
    <row r="31" ht="20" customHeight="1">
      <c r="A31" s="6" t="n"/>
      <c r="B31" s="9" t="n"/>
      <c r="C31" s="6" t="n"/>
      <c r="D31" s="6" t="n"/>
      <c r="E31" s="14" t="n"/>
      <c r="F31" s="14" t="n"/>
      <c r="G31" s="14" t="n"/>
      <c r="H31" s="15">
        <f>IF(AND(E31="",F31="",G31=""),"",E31+F31-G31)</f>
        <v/>
      </c>
      <c r="I31" s="14" t="n"/>
      <c r="J31" s="16">
        <f>IF(H31="","",IF(H31&lt;=0,"품절",IF(AND(I31&lt;&gt;"",H31&lt;I31),"부족","정상")))</f>
        <v/>
      </c>
      <c r="K31" s="15">
        <f>IF(OR(H31="",I31=""),"",IF(H31&lt;I31,I31-H31,""))</f>
        <v/>
      </c>
      <c r="L31" s="14" t="n"/>
      <c r="M31" s="15">
        <f>IF(OR(H31="",L31=""),"",H31*L31)</f>
        <v/>
      </c>
      <c r="N31" s="9" t="n"/>
      <c r="O31" s="9" t="n"/>
    </row>
    <row r="32" ht="20" customHeight="1">
      <c r="A32" s="6" t="n"/>
      <c r="B32" s="9" t="n"/>
      <c r="C32" s="6" t="n"/>
      <c r="D32" s="6" t="n"/>
      <c r="E32" s="14" t="n"/>
      <c r="F32" s="14" t="n"/>
      <c r="G32" s="14" t="n"/>
      <c r="H32" s="15">
        <f>IF(AND(E32="",F32="",G32=""),"",E32+F32-G32)</f>
        <v/>
      </c>
      <c r="I32" s="14" t="n"/>
      <c r="J32" s="16">
        <f>IF(H32="","",IF(H32&lt;=0,"품절",IF(AND(I32&lt;&gt;"",H32&lt;I32),"부족","정상")))</f>
        <v/>
      </c>
      <c r="K32" s="15">
        <f>IF(OR(H32="",I32=""),"",IF(H32&lt;I32,I32-H32,""))</f>
        <v/>
      </c>
      <c r="L32" s="14" t="n"/>
      <c r="M32" s="15">
        <f>IF(OR(H32="",L32=""),"",H32*L32)</f>
        <v/>
      </c>
      <c r="N32" s="9" t="n"/>
      <c r="O32" s="9" t="n"/>
    </row>
    <row r="33" ht="20" customHeight="1">
      <c r="A33" s="6" t="n"/>
      <c r="B33" s="9" t="n"/>
      <c r="C33" s="6" t="n"/>
      <c r="D33" s="6" t="n"/>
      <c r="E33" s="14" t="n"/>
      <c r="F33" s="14" t="n"/>
      <c r="G33" s="14" t="n"/>
      <c r="H33" s="15">
        <f>IF(AND(E33="",F33="",G33=""),"",E33+F33-G33)</f>
        <v/>
      </c>
      <c r="I33" s="14" t="n"/>
      <c r="J33" s="16">
        <f>IF(H33="","",IF(H33&lt;=0,"품절",IF(AND(I33&lt;&gt;"",H33&lt;I33),"부족","정상")))</f>
        <v/>
      </c>
      <c r="K33" s="15">
        <f>IF(OR(H33="",I33=""),"",IF(H33&lt;I33,I33-H33,""))</f>
        <v/>
      </c>
      <c r="L33" s="14" t="n"/>
      <c r="M33" s="15">
        <f>IF(OR(H33="",L33=""),"",H33*L33)</f>
        <v/>
      </c>
      <c r="N33" s="9" t="n"/>
      <c r="O33" s="9" t="n"/>
    </row>
    <row r="34" ht="22" customHeight="1">
      <c r="A34" s="4" t="inlineStr">
        <is>
          <t>합   계</t>
        </is>
      </c>
      <c r="B34" s="8" t="n"/>
      <c r="C34" s="8" t="n"/>
      <c r="D34" s="8" t="n"/>
      <c r="E34" s="17">
        <f>IF(COUNT(E9:E33)=0,"",SUM(E9:E33))</f>
        <v/>
      </c>
      <c r="F34" s="17">
        <f>IF(COUNT(F9:F33)=0,"",SUM(F9:F33))</f>
        <v/>
      </c>
      <c r="G34" s="17">
        <f>IF(COUNT(G9:G33)=0,"",SUM(G9:G33))</f>
        <v/>
      </c>
      <c r="H34" s="17">
        <f>IF(COUNT(H9:H33)=0,"",SUM(H9:H33))</f>
        <v/>
      </c>
      <c r="I34" s="18" t="n"/>
      <c r="J34" s="18" t="n"/>
      <c r="K34" s="18" t="n"/>
      <c r="L34" s="18" t="n"/>
      <c r="M34" s="17">
        <f>IF(COUNT(M9:M33)=0,"",SUM(M9:M33))</f>
        <v/>
      </c>
      <c r="N34" s="18" t="n"/>
      <c r="O34" s="18" t="n"/>
    </row>
    <row r="36">
      <c r="A36" s="19" t="inlineStr">
        <is>
          <t>쓰는 법</t>
        </is>
      </c>
    </row>
    <row r="37">
      <c r="A37" s="20" t="inlineStr">
        <is>
          <t>1. 품목마다 코드·이름·단위와 기초재고(지난번 남은 수량)를 먼저 적어요.</t>
        </is>
      </c>
    </row>
    <row r="38">
      <c r="A38" s="20" t="inlineStr">
        <is>
          <t>2. 들어온 수량은 입고, 나간 수량은 출고에 적으면 현재고가 자동으로 계산돼요.</t>
        </is>
      </c>
    </row>
    <row r="39">
      <c r="A39" s="20" t="inlineStr">
        <is>
          <t>3. 안전재고보다 적으면 '부족'(주황), 0 이하면 '품절'(빨강)로 바뀌고 주문 필요량이 나와요.</t>
        </is>
      </c>
    </row>
    <row r="40">
      <c r="A40" s="20" t="inlineStr">
        <is>
          <t>4. 단가를 적으면 재고 금액이 계산돼 월말 재고 점검에 쓸 수 있어요. 새 달에는 현재고를 기초재고로 옮겨 적어요.</t>
        </is>
      </c>
    </row>
  </sheetData>
  <mergeCells count="16">
    <mergeCell ref="F4:G4"/>
    <mergeCell ref="J6:L6"/>
    <mergeCell ref="E6:F6"/>
    <mergeCell ref="C6:D6"/>
    <mergeCell ref="A38:O38"/>
    <mergeCell ref="A2:O2"/>
    <mergeCell ref="M6:N6"/>
    <mergeCell ref="A34:D34"/>
    <mergeCell ref="H4:J4"/>
    <mergeCell ref="A1:O1"/>
    <mergeCell ref="A37:O37"/>
    <mergeCell ref="L4:O4"/>
    <mergeCell ref="D4:E4"/>
    <mergeCell ref="G6:H6"/>
    <mergeCell ref="A40:O40"/>
    <mergeCell ref="A39:O39"/>
  </mergeCells>
  <conditionalFormatting sqref="J9:K33">
    <cfRule type="expression" priority="1" dxfId="0">
      <formula>$J9="품절"</formula>
    </cfRule>
    <cfRule type="expression" priority="2" dxfId="1">
      <formula>$J9="부족"</formula>
    </cfRule>
  </conditionalFormatting>
  <conditionalFormatting sqref="A9:B33">
    <cfRule type="expression" priority="3" dxfId="2">
      <formula>$J9="품절"</formula>
    </cfRule>
  </conditionalFormatting>
  <dataValidations count="1">
    <dataValidation sqref="C9:C33" showDropDown="0" showInputMessage="0" showErrorMessage="0" allowBlank="1" type="list">
      <formula1>"원재료,부재료,포장재,완제품,소모품"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