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경쟁사 비교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+0%;-0%;0%"/>
    <numFmt numFmtId="166" formatCode="0&quot;점&quot;"/>
  </numFmts>
  <fonts count="10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1F2A1F"/>
      <sz val="9"/>
    </font>
    <font>
      <name val="맑은 고딕"/>
      <b val="1"/>
      <color rgb="002F7D4F"/>
      <sz val="12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164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7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3" fontId="7" fillId="0" borderId="2" applyAlignment="1" pivotButton="0" quotePrefix="0" xfId="0">
      <alignment horizontal="right" vertical="center"/>
    </xf>
    <xf numFmtId="0" fontId="7" fillId="4" borderId="2" applyAlignment="1" pivotButton="0" quotePrefix="0" xfId="0">
      <alignment horizontal="center" vertical="center" wrapText="1"/>
    </xf>
    <xf numFmtId="165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9" fontId="4" fillId="0" borderId="2" applyAlignment="1" pivotButton="0" quotePrefix="0" xfId="0">
      <alignment horizontal="center" vertical="center" wrapText="1"/>
    </xf>
    <xf numFmtId="9" fontId="3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/>
    </xf>
    <xf numFmtId="0" fontId="0" fillId="4" borderId="2" pivotButton="0" quotePrefix="0" xfId="0"/>
    <xf numFmtId="2" fontId="3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166" fontId="8" fillId="4" borderId="2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left" vertical="top" wrapText="1"/>
    </xf>
    <xf numFmtId="0" fontId="9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맑은 고딕"/>
        <b val="1"/>
        <color rgb="002F7D4F"/>
      </font>
      <fill>
        <patternFill patternType="solid">
          <fgColor rgb="00DCEFE2"/>
        </patternFill>
      </fill>
    </dxf>
    <dxf>
      <font>
        <name val="맑은 고딕"/>
        <b val="1"/>
        <color rgb="00B3261E"/>
      </font>
      <fill>
        <patternFill patternType="solid">
          <fgColor rgb="00FC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10" customWidth="1" min="3" max="3"/>
    <col width="15" customWidth="1" min="4" max="4"/>
    <col width="15" customWidth="1" min="5" max="5"/>
    <col width="15" customWidth="1" min="6" max="6"/>
    <col width="15" customWidth="1" min="7" max="7"/>
    <col width="28" customWidth="1" min="8" max="8"/>
  </cols>
  <sheetData>
    <row r="1" ht="34" customHeight="1">
      <c r="A1" s="1" t="inlineStr">
        <is>
          <t>경쟁사 비교 메모</t>
        </is>
      </c>
    </row>
    <row r="2">
      <c r="A2" s="2" t="inlineStr">
        <is>
          <t>같은 기준으로 우리와 비슷한 곳 3곳을 비교 — 1~5점과 가중치를 넣으면 가중 점수 · 100점 환산 · 순위가 자동으로 나옵니다</t>
        </is>
      </c>
      <c r="B2" s="3" t="n"/>
      <c r="C2" s="3" t="n"/>
      <c r="D2" s="3" t="n"/>
      <c r="E2" s="3" t="n"/>
      <c r="F2" s="3" t="n"/>
      <c r="G2" s="3" t="n"/>
      <c r="H2" s="3" t="n"/>
    </row>
    <row r="4" ht="24" customHeight="1">
      <c r="A4" s="4" t="inlineStr">
        <is>
          <t>작성일</t>
        </is>
      </c>
      <c r="B4" s="5" t="n"/>
      <c r="C4" s="6" t="n"/>
      <c r="D4" s="7" t="n"/>
      <c r="E4" s="4" t="inlineStr">
        <is>
          <t>작성자</t>
        </is>
      </c>
      <c r="F4" s="8" t="n"/>
      <c r="G4" s="4" t="inlineStr">
        <is>
          <t>다시 볼 날</t>
        </is>
      </c>
      <c r="H4" s="6" t="n"/>
    </row>
    <row r="6" ht="22" customHeight="1">
      <c r="A6" s="9" t="inlineStr">
        <is>
          <t>1. 비교 대상 — 직접 써 보거나 방문해서 확인</t>
        </is>
      </c>
    </row>
    <row r="7" ht="24" customHeight="1">
      <c r="A7" s="10" t="inlineStr">
        <is>
          <t>항목</t>
        </is>
      </c>
      <c r="B7" s="11" t="n"/>
      <c r="C7" s="11" t="n"/>
      <c r="D7" s="10" t="inlineStr">
        <is>
          <t>우리</t>
        </is>
      </c>
      <c r="E7" s="10" t="inlineStr">
        <is>
          <t>비교 A</t>
        </is>
      </c>
      <c r="F7" s="10" t="inlineStr">
        <is>
          <t>비교 B</t>
        </is>
      </c>
      <c r="G7" s="10" t="inlineStr">
        <is>
          <t>비교 C</t>
        </is>
      </c>
      <c r="H7" s="10" t="inlineStr">
        <is>
          <t>메모</t>
        </is>
      </c>
    </row>
    <row r="8" ht="26" customHeight="1">
      <c r="A8" s="4" t="inlineStr">
        <is>
          <t>이름</t>
        </is>
      </c>
      <c r="B8" s="5" t="n"/>
      <c r="C8" s="5" t="n"/>
      <c r="D8" s="12" t="n"/>
      <c r="E8" s="12" t="n"/>
      <c r="F8" s="12" t="n"/>
      <c r="G8" s="12" t="n"/>
      <c r="H8" s="13" t="n"/>
    </row>
    <row r="9" ht="26" customHeight="1">
      <c r="A9" s="4" t="inlineStr">
        <is>
          <t>위치 · 판매 채널</t>
        </is>
      </c>
      <c r="B9" s="5" t="n"/>
      <c r="C9" s="5" t="n"/>
      <c r="D9" s="12" t="n"/>
      <c r="E9" s="12" t="n"/>
      <c r="F9" s="12" t="n"/>
      <c r="G9" s="12" t="n"/>
      <c r="H9" s="13" t="n"/>
    </row>
    <row r="10" ht="26" customHeight="1">
      <c r="A10" s="4" t="inlineStr">
        <is>
          <t>주력 상품</t>
        </is>
      </c>
      <c r="B10" s="5" t="n"/>
      <c r="C10" s="5" t="n"/>
      <c r="D10" s="12" t="n"/>
      <c r="E10" s="12" t="n"/>
      <c r="F10" s="12" t="n"/>
      <c r="G10" s="12" t="n"/>
      <c r="H10" s="13" t="n"/>
    </row>
    <row r="11" ht="26" customHeight="1">
      <c r="A11" s="4" t="inlineStr">
        <is>
          <t>대표 상품 가격 (원)</t>
        </is>
      </c>
      <c r="B11" s="5" t="n"/>
      <c r="C11" s="5" t="n"/>
      <c r="D11" s="14" t="n"/>
      <c r="E11" s="14" t="n"/>
      <c r="F11" s="14" t="n"/>
      <c r="G11" s="14" t="n"/>
      <c r="H11" s="13" t="n"/>
    </row>
    <row r="12" ht="26" customHeight="1">
      <c r="A12" s="4" t="inlineStr">
        <is>
          <t>주 고객</t>
        </is>
      </c>
      <c r="B12" s="5" t="n"/>
      <c r="C12" s="5" t="n"/>
      <c r="D12" s="12" t="n"/>
      <c r="E12" s="12" t="n"/>
      <c r="F12" s="12" t="n"/>
      <c r="G12" s="12" t="n"/>
      <c r="H12" s="13" t="n"/>
    </row>
    <row r="13" ht="26" customHeight="1">
      <c r="A13" s="4" t="inlineStr">
        <is>
          <t>확인 방법</t>
        </is>
      </c>
      <c r="B13" s="5" t="n"/>
      <c r="C13" s="5" t="n"/>
      <c r="D13" s="12" t="n"/>
      <c r="E13" s="12" t="n"/>
      <c r="F13" s="12" t="n"/>
      <c r="G13" s="12" t="n"/>
      <c r="H13" s="13" t="n"/>
    </row>
    <row r="14" ht="24" customHeight="1">
      <c r="A14" s="4" t="inlineStr">
        <is>
          <t>우리 대비 가격 (자동)</t>
        </is>
      </c>
      <c r="B14" s="5" t="n"/>
      <c r="C14" s="5" t="n"/>
      <c r="D14" s="15">
        <f>IF(D11="","","기준")</f>
        <v/>
      </c>
      <c r="E14" s="16">
        <f>IF(OR($D11="",E11=""),"",IFERROR((E11-$D11)/$D11,""))</f>
        <v/>
      </c>
      <c r="F14" s="16">
        <f>IF(OR($D11="",F11=""),"",IFERROR((F11-$D11)/$D11,""))</f>
        <v/>
      </c>
      <c r="G14" s="16">
        <f>IF(OR($D11="",G11=""),"",IFERROR((G11-$D11)/$D11,""))</f>
        <v/>
      </c>
      <c r="H14" s="15">
        <f>""</f>
        <v/>
      </c>
    </row>
    <row r="16" ht="22" customHeight="1">
      <c r="A16" s="9" t="inlineStr">
        <is>
          <t>2. 점수표 — 기준마다 1~5점 (5가 가장 좋음), 가중치 합계는 100%</t>
        </is>
      </c>
    </row>
    <row r="17" ht="32" customHeight="1">
      <c r="A17" s="10" t="inlineStr">
        <is>
          <t>번호</t>
        </is>
      </c>
      <c r="B17" s="10" t="inlineStr">
        <is>
          <t>기준</t>
        </is>
      </c>
      <c r="C17" s="10" t="inlineStr">
        <is>
          <t>가중치</t>
        </is>
      </c>
      <c r="D17" s="10">
        <f>IF(D8="","우리",D8)</f>
        <v/>
      </c>
      <c r="E17" s="10">
        <f>IF(E8="","비교 A",E8)</f>
        <v/>
      </c>
      <c r="F17" s="10">
        <f>IF(F8="","비교 B",F8)</f>
        <v/>
      </c>
      <c r="G17" s="10">
        <f>IF(G8="","비교 C",G8)</f>
        <v/>
      </c>
      <c r="H17" s="10" t="inlineStr">
        <is>
          <t>판단 근거</t>
        </is>
      </c>
    </row>
    <row r="18" ht="24" customHeight="1">
      <c r="A18" s="17" t="n">
        <v>1</v>
      </c>
      <c r="B18" s="8" t="inlineStr">
        <is>
          <t>가격</t>
        </is>
      </c>
      <c r="C18" s="18" t="n">
        <v>0.2</v>
      </c>
      <c r="D18" s="17" t="n"/>
      <c r="E18" s="17" t="n"/>
      <c r="F18" s="17" t="n"/>
      <c r="G18" s="17" t="n"/>
      <c r="H18" s="13" t="n"/>
    </row>
    <row r="19" ht="24" customHeight="1">
      <c r="A19" s="17" t="n">
        <v>2</v>
      </c>
      <c r="B19" s="8" t="inlineStr">
        <is>
          <t>품질 · 맛</t>
        </is>
      </c>
      <c r="C19" s="18" t="n">
        <v>0.25</v>
      </c>
      <c r="D19" s="17" t="n"/>
      <c r="E19" s="17" t="n"/>
      <c r="F19" s="17" t="n"/>
      <c r="G19" s="17" t="n"/>
      <c r="H19" s="13" t="n"/>
    </row>
    <row r="20" ht="24" customHeight="1">
      <c r="A20" s="17" t="n">
        <v>3</v>
      </c>
      <c r="B20" s="8" t="inlineStr">
        <is>
          <t>접근성 (위치 · 배송)</t>
        </is>
      </c>
      <c r="C20" s="18" t="n">
        <v>0.15</v>
      </c>
      <c r="D20" s="17" t="n"/>
      <c r="E20" s="17" t="n"/>
      <c r="F20" s="17" t="n"/>
      <c r="G20" s="17" t="n"/>
      <c r="H20" s="13" t="n"/>
    </row>
    <row r="21" ht="24" customHeight="1">
      <c r="A21" s="17" t="n">
        <v>4</v>
      </c>
      <c r="B21" s="8" t="inlineStr">
        <is>
          <t>응대 · 서비스</t>
        </is>
      </c>
      <c r="C21" s="18" t="n">
        <v>0.15</v>
      </c>
      <c r="D21" s="17" t="n"/>
      <c r="E21" s="17" t="n"/>
      <c r="F21" s="17" t="n"/>
      <c r="G21" s="17" t="n"/>
      <c r="H21" s="13" t="n"/>
    </row>
    <row r="22" ht="24" customHeight="1">
      <c r="A22" s="17" t="n">
        <v>5</v>
      </c>
      <c r="B22" s="8" t="inlineStr">
        <is>
          <t>브랜드 · 디자인</t>
        </is>
      </c>
      <c r="C22" s="18" t="n">
        <v>0.1</v>
      </c>
      <c r="D22" s="17" t="n"/>
      <c r="E22" s="17" t="n"/>
      <c r="F22" s="17" t="n"/>
      <c r="G22" s="17" t="n"/>
      <c r="H22" s="13" t="n"/>
    </row>
    <row r="23" ht="24" customHeight="1">
      <c r="A23" s="17" t="n">
        <v>6</v>
      </c>
      <c r="B23" s="8" t="inlineStr">
        <is>
          <t>온라인 후기</t>
        </is>
      </c>
      <c r="C23" s="18" t="n">
        <v>0.15</v>
      </c>
      <c r="D23" s="17" t="n"/>
      <c r="E23" s="17" t="n"/>
      <c r="F23" s="17" t="n"/>
      <c r="G23" s="17" t="n"/>
      <c r="H23" s="13" t="n"/>
    </row>
    <row r="24" ht="22" customHeight="1">
      <c r="A24" s="4" t="inlineStr">
        <is>
          <t>가중치 합계</t>
        </is>
      </c>
      <c r="B24" s="5" t="n"/>
      <c r="C24" s="19">
        <f>SUM(C18:C23)</f>
        <v/>
      </c>
      <c r="D24" s="20">
        <f>IF(ROUND(C24,2)=1,"가중치 합계 100% — 좋아요","가중치 합계를 100%로 맞추세요 (지금 "&amp;ROUND(C24*100,0)&amp;"%)")</f>
        <v/>
      </c>
      <c r="E24" s="21" t="n"/>
      <c r="F24" s="21" t="n"/>
      <c r="G24" s="21" t="n"/>
      <c r="H24" s="21" t="n"/>
    </row>
    <row r="25" ht="24" customHeight="1">
      <c r="A25" s="4" t="inlineStr">
        <is>
          <t>가중 점수 (5점 만점)</t>
        </is>
      </c>
      <c r="B25" s="5" t="n"/>
      <c r="C25" s="5" t="n"/>
      <c r="D25" s="22">
        <f>IF(COUNT(D18:D23)=0,"",IFERROR(SUMPRODUCT($C$18:$C$23,D18:D23)/SUM($C$18:$C$23),""))</f>
        <v/>
      </c>
      <c r="E25" s="22">
        <f>IF(COUNT(E18:E23)=0,"",IFERROR(SUMPRODUCT($C$18:$C$23,E18:E23)/SUM($C$18:$C$23),""))</f>
        <v/>
      </c>
      <c r="F25" s="22">
        <f>IF(COUNT(F18:F23)=0,"",IFERROR(SUMPRODUCT($C$18:$C$23,F18:F23)/SUM($C$18:$C$23),""))</f>
        <v/>
      </c>
      <c r="G25" s="22">
        <f>IF(COUNT(G18:G23)=0,"",IFERROR(SUMPRODUCT($C$18:$C$23,G18:G23)/SUM($C$18:$C$23),""))</f>
        <v/>
      </c>
      <c r="H25" s="23">
        <f>""</f>
        <v/>
      </c>
    </row>
    <row r="26" ht="28" customHeight="1">
      <c r="A26" s="4" t="inlineStr">
        <is>
          <t>100점 환산</t>
        </is>
      </c>
      <c r="B26" s="5" t="n"/>
      <c r="C26" s="5" t="n"/>
      <c r="D26" s="24">
        <f>IF(D25="","",ROUND(D25/5*100,0))</f>
        <v/>
      </c>
      <c r="E26" s="24">
        <f>IF(E25="","",ROUND(E25/5*100,0))</f>
        <v/>
      </c>
      <c r="F26" s="24">
        <f>IF(F25="","",ROUND(F25/5*100,0))</f>
        <v/>
      </c>
      <c r="G26" s="24">
        <f>IF(G25="","",ROUND(G25/5*100,0))</f>
        <v/>
      </c>
      <c r="H26" s="23">
        <f>""</f>
        <v/>
      </c>
    </row>
    <row r="27" ht="24" customHeight="1">
      <c r="A27" s="4" t="inlineStr">
        <is>
          <t>순위</t>
        </is>
      </c>
      <c r="B27" s="5" t="n"/>
      <c r="C27" s="5" t="n"/>
      <c r="D27" s="25">
        <f>IF(D25="","",COUNTIF($D$25:$G$25,"&gt;"&amp;D25)+1&amp;"위")</f>
        <v/>
      </c>
      <c r="E27" s="25">
        <f>IF(E25="","",COUNTIF($D$25:$G$25,"&gt;"&amp;E25)+1&amp;"위")</f>
        <v/>
      </c>
      <c r="F27" s="25">
        <f>IF(F25="","",COUNTIF($D$25:$G$25,"&gt;"&amp;F25)+1&amp;"위")</f>
        <v/>
      </c>
      <c r="G27" s="25">
        <f>IF(G25="","",COUNTIF($D$25:$G$25,"&gt;"&amp;G25)+1&amp;"위")</f>
        <v/>
      </c>
      <c r="H27" s="15">
        <f>IF(D27="","",IF(D27="1위","우리가 1위 — 강점을 지키세요","우리 순위: "&amp;D27&amp;" — 점수가 낮은 기준부터 보세요"))</f>
        <v/>
      </c>
    </row>
    <row r="29" ht="22" customHeight="1">
      <c r="A29" s="9" t="inlineStr">
        <is>
          <t>3. 잘하는 점 · 약한 점</t>
        </is>
      </c>
    </row>
    <row r="30" ht="24" customHeight="1">
      <c r="A30" s="10" t="inlineStr">
        <is>
          <t>대상</t>
        </is>
      </c>
      <c r="B30" s="11" t="n"/>
      <c r="C30" s="10" t="inlineStr">
        <is>
          <t>잘하는 점</t>
        </is>
      </c>
      <c r="D30" s="11" t="n"/>
      <c r="E30" s="11" t="n"/>
      <c r="F30" s="10" t="inlineStr">
        <is>
          <t>약한 점</t>
        </is>
      </c>
      <c r="G30" s="11" t="n"/>
      <c r="H30" s="10" t="inlineStr">
        <is>
          <t>우리가 배울 점</t>
        </is>
      </c>
    </row>
    <row r="31" ht="46" customHeight="1">
      <c r="A31" s="25">
        <f>IF(D8="","우리",D8)</f>
        <v/>
      </c>
      <c r="B31" s="21" t="n"/>
      <c r="C31" s="26" t="n"/>
      <c r="D31" s="7" t="n"/>
      <c r="E31" s="7" t="n"/>
      <c r="F31" s="26" t="n"/>
      <c r="G31" s="7" t="n"/>
      <c r="H31" s="26" t="n"/>
    </row>
    <row r="32" ht="46" customHeight="1">
      <c r="A32" s="25">
        <f>IF(E8="","비교 A",E8)</f>
        <v/>
      </c>
      <c r="B32" s="21" t="n"/>
      <c r="C32" s="26" t="n"/>
      <c r="D32" s="7" t="n"/>
      <c r="E32" s="7" t="n"/>
      <c r="F32" s="26" t="n"/>
      <c r="G32" s="7" t="n"/>
      <c r="H32" s="26" t="n"/>
    </row>
    <row r="33" ht="46" customHeight="1">
      <c r="A33" s="25">
        <f>IF(F8="","비교 B",F8)</f>
        <v/>
      </c>
      <c r="B33" s="21" t="n"/>
      <c r="C33" s="26" t="n"/>
      <c r="D33" s="7" t="n"/>
      <c r="E33" s="7" t="n"/>
      <c r="F33" s="26" t="n"/>
      <c r="G33" s="7" t="n"/>
      <c r="H33" s="26" t="n"/>
    </row>
    <row r="34" ht="46" customHeight="1">
      <c r="A34" s="25">
        <f>IF(G8="","비교 C",G8)</f>
        <v/>
      </c>
      <c r="B34" s="21" t="n"/>
      <c r="C34" s="26" t="n"/>
      <c r="D34" s="7" t="n"/>
      <c r="E34" s="7" t="n"/>
      <c r="F34" s="26" t="n"/>
      <c r="G34" s="7" t="n"/>
      <c r="H34" s="26" t="n"/>
    </row>
    <row r="36" ht="22" customHeight="1">
      <c r="A36" s="9" t="inlineStr">
        <is>
          <t>4. 결론</t>
        </is>
      </c>
    </row>
    <row r="37" ht="32" customHeight="1">
      <c r="A37" s="4" t="inlineStr">
        <is>
          <t>다르게 할 점 (딱 하나)</t>
        </is>
      </c>
      <c r="B37" s="5" t="n"/>
      <c r="C37" s="27" t="n"/>
      <c r="D37" s="7" t="n"/>
      <c r="E37" s="7" t="n"/>
      <c r="F37" s="7" t="n"/>
      <c r="G37" s="7" t="n"/>
      <c r="H37" s="7" t="n"/>
    </row>
    <row r="38" ht="32" customHeight="1">
      <c r="A38" s="4" t="inlineStr">
        <is>
          <t>실행 계획 (무엇을 · 언제까지)</t>
        </is>
      </c>
      <c r="B38" s="5" t="n"/>
      <c r="C38" s="27" t="n"/>
      <c r="D38" s="7" t="n"/>
      <c r="E38" s="7" t="n"/>
      <c r="F38" s="7" t="n"/>
      <c r="G38" s="7" t="n"/>
      <c r="H38" s="7" t="n"/>
    </row>
    <row r="40">
      <c r="A40" s="28" t="inlineStr">
        <is>
          <t>쓰는 법</t>
        </is>
      </c>
    </row>
    <row r="41">
      <c r="A41" s="29" t="inlineStr">
        <is>
          <t>1. 1번 표에 비교할 곳의 이름 · 가격 등을 적으세요. 이름은 점수표 머리에 자동으로 들어갑니다.</t>
        </is>
      </c>
    </row>
    <row r="42">
      <c r="A42" s="29" t="inlineStr">
        <is>
          <t>2. 기준과 가중치(합계 100%)는 우리 업종에 맞게 바꾸고, 기준마다 1~5점을 고르세요. 기준별 1등은 초록색이에요.</t>
        </is>
      </c>
    </row>
    <row r="43">
      <c r="A43" s="29" t="inlineStr">
        <is>
          <t>3. 가중 점수 · 100점 환산 · 순위가 자동으로 계산됩니다. 점수는 직접 써 보고 매긴 느낌을 근거 칸에 남기세요.</t>
        </is>
      </c>
    </row>
    <row r="44">
      <c r="A44" s="29" t="inlineStr">
        <is>
          <t>4. 마지막에 '우리가 다르게 할 점'을 딱 하나만 정하고, 3개월 뒤 다시 비교하세요.</t>
        </is>
      </c>
    </row>
  </sheetData>
  <mergeCells count="44">
    <mergeCell ref="A25:C25"/>
    <mergeCell ref="A24:B24"/>
    <mergeCell ref="A30:B30"/>
    <mergeCell ref="C31:E31"/>
    <mergeCell ref="F34:G34"/>
    <mergeCell ref="A27:C27"/>
    <mergeCell ref="A36:H36"/>
    <mergeCell ref="A1:H1"/>
    <mergeCell ref="A12:C12"/>
    <mergeCell ref="A26:C26"/>
    <mergeCell ref="A6:H6"/>
    <mergeCell ref="C4:D4"/>
    <mergeCell ref="F30:G30"/>
    <mergeCell ref="A8:C8"/>
    <mergeCell ref="A14:C14"/>
    <mergeCell ref="A16:H16"/>
    <mergeCell ref="F33:G33"/>
    <mergeCell ref="A37:B37"/>
    <mergeCell ref="A41:H41"/>
    <mergeCell ref="F32:G32"/>
    <mergeCell ref="C32:E32"/>
    <mergeCell ref="A10:C10"/>
    <mergeCell ref="C38:H38"/>
    <mergeCell ref="A13:C13"/>
    <mergeCell ref="A33:B33"/>
    <mergeCell ref="A2:H2"/>
    <mergeCell ref="C37:H37"/>
    <mergeCell ref="A42:H42"/>
    <mergeCell ref="A9:C9"/>
    <mergeCell ref="F31:G31"/>
    <mergeCell ref="A32:B32"/>
    <mergeCell ref="C30:E30"/>
    <mergeCell ref="C34:E34"/>
    <mergeCell ref="A4:B4"/>
    <mergeCell ref="C33:E33"/>
    <mergeCell ref="A38:B38"/>
    <mergeCell ref="A11:C11"/>
    <mergeCell ref="A29:H29"/>
    <mergeCell ref="D24:H24"/>
    <mergeCell ref="A43:H43"/>
    <mergeCell ref="A44:H44"/>
    <mergeCell ref="A7:C7"/>
    <mergeCell ref="A31:B31"/>
    <mergeCell ref="A34:B34"/>
  </mergeCells>
  <conditionalFormatting sqref="D18:G23">
    <cfRule type="expression" priority="1" dxfId="0">
      <formula>AND(D18&lt;&gt;"",D18=MAX($D18:$G18))</formula>
    </cfRule>
  </conditionalFormatting>
  <conditionalFormatting sqref="C24:H24">
    <cfRule type="expression" priority="2" dxfId="1">
      <formula>ROUND($C$24,2)&lt;&gt;1</formula>
    </cfRule>
  </conditionalFormatting>
  <conditionalFormatting sqref="D27:G27">
    <cfRule type="expression" priority="3" dxfId="0">
      <formula>D27="1위"</formula>
    </cfRule>
  </conditionalFormatting>
  <dataValidations count="2">
    <dataValidation sqref="D13:G13" showDropDown="0" showInputMessage="1" showErrorMessage="0" allowBlank="1" prompt="어떻게 확인했나요?" type="list">
      <formula1>"직접 구매,방문,SNS 확인,후기 확인,지인 의견"</formula1>
    </dataValidation>
    <dataValidation sqref="D18:G23" showDropDown="0" showInputMessage="1" showErrorMessage="0" allowBlank="1" prompt="1~5점 (5가 가장 좋음)" type="list">
      <formula1>"1,2,3,4,5"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10" customWidth="1" min="3" max="3"/>
    <col width="15" customWidth="1" min="4" max="4"/>
    <col width="15" customWidth="1" min="5" max="5"/>
    <col width="15" customWidth="1" min="6" max="6"/>
    <col width="15" customWidth="1" min="7" max="7"/>
    <col width="28" customWidth="1" min="8" max="8"/>
  </cols>
  <sheetData>
    <row r="1" ht="34" customHeight="1">
      <c r="A1" s="1" t="inlineStr">
        <is>
          <t>경쟁사 비교 메모</t>
        </is>
      </c>
    </row>
    <row r="2">
      <c r="A2" s="2" t="inlineStr">
        <is>
          <t>같은 기준으로 우리와 비슷한 곳 3곳을 비교 — 1~5점과 가중치를 넣으면 가중 점수 · 100점 환산 · 순위가 자동으로 나옵니다</t>
        </is>
      </c>
      <c r="B2" s="3" t="n"/>
      <c r="C2" s="3" t="n"/>
      <c r="D2" s="3" t="n"/>
      <c r="E2" s="3" t="n"/>
      <c r="F2" s="3" t="n"/>
      <c r="G2" s="3" t="n"/>
      <c r="H2" s="3" t="n"/>
    </row>
    <row r="4" ht="24" customHeight="1">
      <c r="A4" s="4" t="inlineStr">
        <is>
          <t>작성일</t>
        </is>
      </c>
      <c r="B4" s="5" t="n"/>
      <c r="C4" s="6" t="n">
        <v>46305</v>
      </c>
      <c r="D4" s="7" t="n"/>
      <c r="E4" s="4" t="inlineStr">
        <is>
          <t>작성자</t>
        </is>
      </c>
      <c r="F4" s="8" t="inlineStr">
        <is>
          <t>김○○</t>
        </is>
      </c>
      <c r="G4" s="4" t="inlineStr">
        <is>
          <t>다시 볼 날</t>
        </is>
      </c>
      <c r="H4" s="6" t="n">
        <v>46397</v>
      </c>
    </row>
    <row r="6" ht="22" customHeight="1">
      <c r="A6" s="9" t="inlineStr">
        <is>
          <t>1. 비교 대상 — 직접 써 보거나 방문해서 확인</t>
        </is>
      </c>
    </row>
    <row r="7" ht="24" customHeight="1">
      <c r="A7" s="10" t="inlineStr">
        <is>
          <t>항목</t>
        </is>
      </c>
      <c r="B7" s="11" t="n"/>
      <c r="C7" s="11" t="n"/>
      <c r="D7" s="10" t="inlineStr">
        <is>
          <t>우리</t>
        </is>
      </c>
      <c r="E7" s="10" t="inlineStr">
        <is>
          <t>비교 A</t>
        </is>
      </c>
      <c r="F7" s="10" t="inlineStr">
        <is>
          <t>비교 B</t>
        </is>
      </c>
      <c r="G7" s="10" t="inlineStr">
        <is>
          <t>비교 C</t>
        </is>
      </c>
      <c r="H7" s="10" t="inlineStr">
        <is>
          <t>메모</t>
        </is>
      </c>
    </row>
    <row r="8" ht="26" customHeight="1">
      <c r="A8" s="4" t="inlineStr">
        <is>
          <t>이름</t>
        </is>
      </c>
      <c r="B8" s="5" t="n"/>
      <c r="C8" s="5" t="n"/>
      <c r="D8" s="12" t="inlineStr">
        <is>
          <t>작은빵집 (우리)</t>
        </is>
      </c>
      <c r="E8" s="12" t="inlineStr">
        <is>
          <t>역앞 프랜차이즈 베이커리</t>
        </is>
      </c>
      <c r="F8" s="12" t="inlineStr">
        <is>
          <t>골목 디저트 카페</t>
        </is>
      </c>
      <c r="G8" s="12" t="inlineStr">
        <is>
          <t>온라인 빵 정기배송</t>
        </is>
      </c>
      <c r="H8" s="13" t="inlineStr"/>
    </row>
    <row r="9" ht="26" customHeight="1">
      <c r="A9" s="4" t="inlineStr">
        <is>
          <t>위치 · 판매 채널</t>
        </is>
      </c>
      <c r="B9" s="5" t="n"/>
      <c r="C9" s="5" t="n"/>
      <c r="D9" s="12" t="inlineStr">
        <is>
          <t>주택가 1층 · 스마트스토어</t>
        </is>
      </c>
      <c r="E9" s="12" t="inlineStr">
        <is>
          <t>역 앞 대로변</t>
        </is>
      </c>
      <c r="F9" s="12" t="inlineStr">
        <is>
          <t>골목 2층 · 인스타</t>
        </is>
      </c>
      <c r="G9" s="12" t="inlineStr">
        <is>
          <t>온라인만</t>
        </is>
      </c>
      <c r="H9" s="13" t="inlineStr"/>
    </row>
    <row r="10" ht="26" customHeight="1">
      <c r="A10" s="4" t="inlineStr">
        <is>
          <t>주력 상품</t>
        </is>
      </c>
      <c r="B10" s="5" t="n"/>
      <c r="C10" s="5" t="n"/>
      <c r="D10" s="12" t="inlineStr">
        <is>
          <t>소금빵 · 식빵</t>
        </is>
      </c>
      <c r="E10" s="12" t="inlineStr">
        <is>
          <t>식빵 · 케이크</t>
        </is>
      </c>
      <c r="F10" s="12" t="inlineStr">
        <is>
          <t>구움과자 · 케이크</t>
        </is>
      </c>
      <c r="G10" s="12" t="inlineStr">
        <is>
          <t>냉동 생지 · 식빵</t>
        </is>
      </c>
      <c r="H10" s="13" t="inlineStr"/>
    </row>
    <row r="11" ht="26" customHeight="1">
      <c r="A11" s="4" t="inlineStr">
        <is>
          <t>대표 상품 가격 (원)</t>
        </is>
      </c>
      <c r="B11" s="5" t="n"/>
      <c r="C11" s="5" t="n"/>
      <c r="D11" s="14" t="n">
        <v>3800</v>
      </c>
      <c r="E11" s="14" t="n">
        <v>3500</v>
      </c>
      <c r="F11" s="14" t="n">
        <v>4500</v>
      </c>
      <c r="G11" s="14" t="n">
        <v>4200</v>
      </c>
      <c r="H11" s="13" t="inlineStr">
        <is>
          <t>소금빵 1개 기준</t>
        </is>
      </c>
    </row>
    <row r="12" ht="26" customHeight="1">
      <c r="A12" s="4" t="inlineStr">
        <is>
          <t>주 고객</t>
        </is>
      </c>
      <c r="B12" s="5" t="n"/>
      <c r="C12" s="5" t="n"/>
      <c r="D12" s="12" t="inlineStr">
        <is>
          <t>동네 30~40대 가족</t>
        </is>
      </c>
      <c r="E12" s="12" t="inlineStr">
        <is>
          <t>출퇴근 직장인</t>
        </is>
      </c>
      <c r="F12" s="12" t="inlineStr">
        <is>
          <t>20대 · 데이트</t>
        </is>
      </c>
      <c r="G12" s="12" t="inlineStr">
        <is>
          <t>1인 가구</t>
        </is>
      </c>
      <c r="H12" s="13" t="inlineStr"/>
    </row>
    <row r="13" ht="26" customHeight="1">
      <c r="A13" s="4" t="inlineStr">
        <is>
          <t>확인 방법</t>
        </is>
      </c>
      <c r="B13" s="5" t="n"/>
      <c r="C13" s="5" t="n"/>
      <c r="D13" s="12" t="inlineStr">
        <is>
          <t>직접 구매</t>
        </is>
      </c>
      <c r="E13" s="12" t="inlineStr">
        <is>
          <t>직접 구매</t>
        </is>
      </c>
      <c r="F13" s="12" t="inlineStr">
        <is>
          <t>방문</t>
        </is>
      </c>
      <c r="G13" s="12" t="inlineStr">
        <is>
          <t>직접 구매</t>
        </is>
      </c>
      <c r="H13" s="13" t="inlineStr">
        <is>
          <t>10월 첫 주 확인</t>
        </is>
      </c>
    </row>
    <row r="14" ht="24" customHeight="1">
      <c r="A14" s="4" t="inlineStr">
        <is>
          <t>우리 대비 가격 (자동)</t>
        </is>
      </c>
      <c r="B14" s="5" t="n"/>
      <c r="C14" s="5" t="n"/>
      <c r="D14" s="15">
        <f>IF(D11="","","기준")</f>
        <v/>
      </c>
      <c r="E14" s="16">
        <f>IF(OR($D11="",E11=""),"",IFERROR((E11-$D11)/$D11,""))</f>
        <v/>
      </c>
      <c r="F14" s="16">
        <f>IF(OR($D11="",F11=""),"",IFERROR((F11-$D11)/$D11,""))</f>
        <v/>
      </c>
      <c r="G14" s="16">
        <f>IF(OR($D11="",G11=""),"",IFERROR((G11-$D11)/$D11,""))</f>
        <v/>
      </c>
      <c r="H14" s="15">
        <f>""</f>
        <v/>
      </c>
    </row>
    <row r="16" ht="22" customHeight="1">
      <c r="A16" s="9" t="inlineStr">
        <is>
          <t>2. 점수표 — 기준마다 1~5점 (5가 가장 좋음), 가중치 합계는 100%</t>
        </is>
      </c>
    </row>
    <row r="17" ht="32" customHeight="1">
      <c r="A17" s="10" t="inlineStr">
        <is>
          <t>번호</t>
        </is>
      </c>
      <c r="B17" s="10" t="inlineStr">
        <is>
          <t>기준</t>
        </is>
      </c>
      <c r="C17" s="10" t="inlineStr">
        <is>
          <t>가중치</t>
        </is>
      </c>
      <c r="D17" s="10">
        <f>IF(D8="","우리",D8)</f>
        <v/>
      </c>
      <c r="E17" s="10">
        <f>IF(E8="","비교 A",E8)</f>
        <v/>
      </c>
      <c r="F17" s="10">
        <f>IF(F8="","비교 B",F8)</f>
        <v/>
      </c>
      <c r="G17" s="10">
        <f>IF(G8="","비교 C",G8)</f>
        <v/>
      </c>
      <c r="H17" s="10" t="inlineStr">
        <is>
          <t>판단 근거</t>
        </is>
      </c>
    </row>
    <row r="18" ht="24" customHeight="1">
      <c r="A18" s="17" t="n">
        <v>1</v>
      </c>
      <c r="B18" s="8" t="inlineStr">
        <is>
          <t>가격</t>
        </is>
      </c>
      <c r="C18" s="18" t="n">
        <v>0.2</v>
      </c>
      <c r="D18" s="17" t="n">
        <v>4</v>
      </c>
      <c r="E18" s="17" t="n">
        <v>3</v>
      </c>
      <c r="F18" s="17" t="n">
        <v>2</v>
      </c>
      <c r="G18" s="17" t="n">
        <v>4</v>
      </c>
      <c r="H18" s="13" t="inlineStr">
        <is>
          <t>B는 가격대가 높음</t>
        </is>
      </c>
    </row>
    <row r="19" ht="24" customHeight="1">
      <c r="A19" s="17" t="n">
        <v>2</v>
      </c>
      <c r="B19" s="8" t="inlineStr">
        <is>
          <t>품질 · 맛</t>
        </is>
      </c>
      <c r="C19" s="18" t="n">
        <v>0.25</v>
      </c>
      <c r="D19" s="17" t="n">
        <v>5</v>
      </c>
      <c r="E19" s="17" t="n">
        <v>3</v>
      </c>
      <c r="F19" s="17" t="n">
        <v>4</v>
      </c>
      <c r="G19" s="17" t="n">
        <v>4</v>
      </c>
      <c r="H19" s="13" t="inlineStr">
        <is>
          <t>우리 소금빵 반응이 가장 좋음</t>
        </is>
      </c>
    </row>
    <row r="20" ht="24" customHeight="1">
      <c r="A20" s="17" t="n">
        <v>3</v>
      </c>
      <c r="B20" s="8" t="inlineStr">
        <is>
          <t>접근성 (위치 · 배송)</t>
        </is>
      </c>
      <c r="C20" s="18" t="n">
        <v>0.15</v>
      </c>
      <c r="D20" s="17" t="n">
        <v>3</v>
      </c>
      <c r="E20" s="17" t="n">
        <v>5</v>
      </c>
      <c r="F20" s="17" t="n">
        <v>3</v>
      </c>
      <c r="G20" s="17" t="n">
        <v>4</v>
      </c>
      <c r="H20" s="13" t="inlineStr">
        <is>
          <t>A는 역 바로 앞</t>
        </is>
      </c>
    </row>
    <row r="21" ht="24" customHeight="1">
      <c r="A21" s="17" t="n">
        <v>4</v>
      </c>
      <c r="B21" s="8" t="inlineStr">
        <is>
          <t>응대 · 서비스</t>
        </is>
      </c>
      <c r="C21" s="18" t="n">
        <v>0.15</v>
      </c>
      <c r="D21" s="17" t="n">
        <v>4</v>
      </c>
      <c r="E21" s="17" t="n">
        <v>3</v>
      </c>
      <c r="F21" s="17" t="n">
        <v>5</v>
      </c>
      <c r="G21" s="17" t="n">
        <v>2</v>
      </c>
      <c r="H21" s="13" t="inlineStr">
        <is>
          <t>B는 단골 이름을 기억함</t>
        </is>
      </c>
    </row>
    <row r="22" ht="24" customHeight="1">
      <c r="A22" s="17" t="n">
        <v>5</v>
      </c>
      <c r="B22" s="8" t="inlineStr">
        <is>
          <t>브랜드 · 디자인</t>
        </is>
      </c>
      <c r="C22" s="18" t="n">
        <v>0.1</v>
      </c>
      <c r="D22" s="17" t="n">
        <v>3</v>
      </c>
      <c r="E22" s="17" t="n">
        <v>4</v>
      </c>
      <c r="F22" s="17" t="n">
        <v>5</v>
      </c>
      <c r="G22" s="17" t="n">
        <v>3</v>
      </c>
      <c r="H22" s="13" t="inlineStr">
        <is>
          <t>B 포장 · 인테리어가 인상적</t>
        </is>
      </c>
    </row>
    <row r="23" ht="24" customHeight="1">
      <c r="A23" s="17" t="n">
        <v>6</v>
      </c>
      <c r="B23" s="8" t="inlineStr">
        <is>
          <t>온라인 후기</t>
        </is>
      </c>
      <c r="C23" s="18" t="n">
        <v>0.15</v>
      </c>
      <c r="D23" s="17" t="n">
        <v>4</v>
      </c>
      <c r="E23" s="17" t="n">
        <v>3</v>
      </c>
      <c r="F23" s="17" t="n">
        <v>5</v>
      </c>
      <c r="G23" s="17" t="n">
        <v>3</v>
      </c>
      <c r="H23" s="13" t="inlineStr">
        <is>
          <t>B 리뷰 평점 4.9</t>
        </is>
      </c>
    </row>
    <row r="24" ht="22" customHeight="1">
      <c r="A24" s="4" t="inlineStr">
        <is>
          <t>가중치 합계</t>
        </is>
      </c>
      <c r="B24" s="5" t="n"/>
      <c r="C24" s="19">
        <f>SUM(C18:C23)</f>
        <v/>
      </c>
      <c r="D24" s="20">
        <f>IF(ROUND(C24,2)=1,"가중치 합계 100% — 좋아요","가중치 합계를 100%로 맞추세요 (지금 "&amp;ROUND(C24*100,0)&amp;"%)")</f>
        <v/>
      </c>
      <c r="E24" s="21" t="n"/>
      <c r="F24" s="21" t="n"/>
      <c r="G24" s="21" t="n"/>
      <c r="H24" s="21" t="n"/>
    </row>
    <row r="25" ht="24" customHeight="1">
      <c r="A25" s="4" t="inlineStr">
        <is>
          <t>가중 점수 (5점 만점)</t>
        </is>
      </c>
      <c r="B25" s="5" t="n"/>
      <c r="C25" s="5" t="n"/>
      <c r="D25" s="22">
        <f>IF(COUNT(D18:D23)=0,"",IFERROR(SUMPRODUCT($C$18:$C$23,D18:D23)/SUM($C$18:$C$23),""))</f>
        <v/>
      </c>
      <c r="E25" s="22">
        <f>IF(COUNT(E18:E23)=0,"",IFERROR(SUMPRODUCT($C$18:$C$23,E18:E23)/SUM($C$18:$C$23),""))</f>
        <v/>
      </c>
      <c r="F25" s="22">
        <f>IF(COUNT(F18:F23)=0,"",IFERROR(SUMPRODUCT($C$18:$C$23,F18:F23)/SUM($C$18:$C$23),""))</f>
        <v/>
      </c>
      <c r="G25" s="22">
        <f>IF(COUNT(G18:G23)=0,"",IFERROR(SUMPRODUCT($C$18:$C$23,G18:G23)/SUM($C$18:$C$23),""))</f>
        <v/>
      </c>
      <c r="H25" s="23">
        <f>""</f>
        <v/>
      </c>
    </row>
    <row r="26" ht="28" customHeight="1">
      <c r="A26" s="4" t="inlineStr">
        <is>
          <t>100점 환산</t>
        </is>
      </c>
      <c r="B26" s="5" t="n"/>
      <c r="C26" s="5" t="n"/>
      <c r="D26" s="24">
        <f>IF(D25="","",ROUND(D25/5*100,0))</f>
        <v/>
      </c>
      <c r="E26" s="24">
        <f>IF(E25="","",ROUND(E25/5*100,0))</f>
        <v/>
      </c>
      <c r="F26" s="24">
        <f>IF(F25="","",ROUND(F25/5*100,0))</f>
        <v/>
      </c>
      <c r="G26" s="24">
        <f>IF(G25="","",ROUND(G25/5*100,0))</f>
        <v/>
      </c>
      <c r="H26" s="23">
        <f>""</f>
        <v/>
      </c>
    </row>
    <row r="27" ht="24" customHeight="1">
      <c r="A27" s="4" t="inlineStr">
        <is>
          <t>순위</t>
        </is>
      </c>
      <c r="B27" s="5" t="n"/>
      <c r="C27" s="5" t="n"/>
      <c r="D27" s="25">
        <f>IF(D25="","",COUNTIF($D$25:$G$25,"&gt;"&amp;D25)+1&amp;"위")</f>
        <v/>
      </c>
      <c r="E27" s="25">
        <f>IF(E25="","",COUNTIF($D$25:$G$25,"&gt;"&amp;E25)+1&amp;"위")</f>
        <v/>
      </c>
      <c r="F27" s="25">
        <f>IF(F25="","",COUNTIF($D$25:$G$25,"&gt;"&amp;F25)+1&amp;"위")</f>
        <v/>
      </c>
      <c r="G27" s="25">
        <f>IF(G25="","",COUNTIF($D$25:$G$25,"&gt;"&amp;G25)+1&amp;"위")</f>
        <v/>
      </c>
      <c r="H27" s="15">
        <f>IF(D27="","",IF(D27="1위","우리가 1위 — 강점을 지키세요","우리 순위: "&amp;D27&amp;" — 점수가 낮은 기준부터 보세요"))</f>
        <v/>
      </c>
    </row>
    <row r="29" ht="22" customHeight="1">
      <c r="A29" s="9" t="inlineStr">
        <is>
          <t>3. 잘하는 점 · 약한 점</t>
        </is>
      </c>
    </row>
    <row r="30" ht="24" customHeight="1">
      <c r="A30" s="10" t="inlineStr">
        <is>
          <t>대상</t>
        </is>
      </c>
      <c r="B30" s="11" t="n"/>
      <c r="C30" s="10" t="inlineStr">
        <is>
          <t>잘하는 점</t>
        </is>
      </c>
      <c r="D30" s="11" t="n"/>
      <c r="E30" s="11" t="n"/>
      <c r="F30" s="10" t="inlineStr">
        <is>
          <t>약한 점</t>
        </is>
      </c>
      <c r="G30" s="11" t="n"/>
      <c r="H30" s="10" t="inlineStr">
        <is>
          <t>우리가 배울 점</t>
        </is>
      </c>
    </row>
    <row r="31" ht="46" customHeight="1">
      <c r="A31" s="25">
        <f>IF(D8="","우리",D8)</f>
        <v/>
      </c>
      <c r="B31" s="21" t="n"/>
      <c r="C31" s="26" t="inlineStr">
        <is>
          <t>맛 · 가격 균형, 동네 단골</t>
        </is>
      </c>
      <c r="D31" s="7" t="n"/>
      <c r="E31" s="7" t="n"/>
      <c r="F31" s="26" t="inlineStr">
        <is>
          <t>위치가 큰길에서 안 보임, 포장이 평범함</t>
        </is>
      </c>
      <c r="G31" s="7" t="n"/>
      <c r="H31" s="26" t="inlineStr">
        <is>
          <t>-</t>
        </is>
      </c>
    </row>
    <row r="32" ht="46" customHeight="1">
      <c r="A32" s="25">
        <f>IF(E8="","비교 A",E8)</f>
        <v/>
      </c>
      <c r="B32" s="21" t="n"/>
      <c r="C32" s="26" t="inlineStr">
        <is>
          <t>위치 · 오래 여는 시간</t>
        </is>
      </c>
      <c r="D32" s="7" t="n"/>
      <c r="E32" s="7" t="n"/>
      <c r="F32" s="26" t="inlineStr">
        <is>
          <t>맛이 평범, 응대가 기계적</t>
        </is>
      </c>
      <c r="G32" s="7" t="n"/>
      <c r="H32" s="26" t="inlineStr">
        <is>
          <t>출근길 손님 잡는 아침 세트</t>
        </is>
      </c>
    </row>
    <row r="33" ht="46" customHeight="1">
      <c r="A33" s="25">
        <f>IF(F8="","비교 B",F8)</f>
        <v/>
      </c>
      <c r="B33" s="21" t="n"/>
      <c r="C33" s="26" t="inlineStr">
        <is>
          <t>포장 · 공간 디자인, 응대, 후기 관리</t>
        </is>
      </c>
      <c r="D33" s="7" t="n"/>
      <c r="E33" s="7" t="n"/>
      <c r="F33" s="26" t="inlineStr">
        <is>
          <t>가격이 비쌈, 주차 불편</t>
        </is>
      </c>
      <c r="G33" s="7" t="n"/>
      <c r="H33" s="26" t="inlineStr">
        <is>
          <t>포장 디자인과 단골 응대</t>
        </is>
      </c>
    </row>
    <row r="34" ht="46" customHeight="1">
      <c r="A34" s="25">
        <f>IF(G8="","비교 C",G8)</f>
        <v/>
      </c>
      <c r="B34" s="21" t="n"/>
      <c r="C34" s="26" t="inlineStr">
        <is>
          <t>집까지 배송, 냉동 보관</t>
        </is>
      </c>
      <c r="D34" s="7" t="n"/>
      <c r="E34" s="7" t="n"/>
      <c r="F34" s="26" t="inlineStr">
        <is>
          <t>갓 구운 맛이 없음, 응대 느림</t>
        </is>
      </c>
      <c r="G34" s="7" t="n"/>
      <c r="H34" s="26" t="inlineStr">
        <is>
          <t>온라인 정기 주문 방식</t>
        </is>
      </c>
    </row>
    <row r="36" ht="22" customHeight="1">
      <c r="A36" s="9" t="inlineStr">
        <is>
          <t>4. 결론</t>
        </is>
      </c>
    </row>
    <row r="37" ht="32" customHeight="1">
      <c r="A37" s="4" t="inlineStr">
        <is>
          <t>다르게 할 점 (딱 하나)</t>
        </is>
      </c>
      <c r="B37" s="5" t="n"/>
      <c r="C37" s="27" t="inlineStr">
        <is>
          <t>'동네 단골이 자랑하고 싶은 빵집' — 포장과 단골 응대를 골목 디저트 카페 수준으로 올린다</t>
        </is>
      </c>
      <c r="D37" s="7" t="n"/>
      <c r="E37" s="7" t="n"/>
      <c r="F37" s="7" t="n"/>
      <c r="G37" s="7" t="n"/>
      <c r="H37" s="7" t="n"/>
    </row>
    <row r="38" ht="32" customHeight="1">
      <c r="A38" s="4" t="inlineStr">
        <is>
          <t>실행 계획 (무엇을 · 언제까지)</t>
        </is>
      </c>
      <c r="B38" s="5" t="n"/>
      <c r="C38" s="27" t="inlineStr">
        <is>
          <t>11월까지 소금빵 전용 봉투 디자인, 단골 스탬프 카드 시작 / 12월에 후기 이벤트</t>
        </is>
      </c>
      <c r="D38" s="7" t="n"/>
      <c r="E38" s="7" t="n"/>
      <c r="F38" s="7" t="n"/>
      <c r="G38" s="7" t="n"/>
      <c r="H38" s="7" t="n"/>
    </row>
    <row r="40">
      <c r="A40" s="28" t="inlineStr">
        <is>
          <t>쓰는 법</t>
        </is>
      </c>
    </row>
    <row r="41">
      <c r="A41" s="29" t="inlineStr">
        <is>
          <t>1. 1번 표에 비교할 곳의 이름 · 가격 등을 적으세요. 이름은 점수표 머리에 자동으로 들어갑니다.</t>
        </is>
      </c>
    </row>
    <row r="42">
      <c r="A42" s="29" t="inlineStr">
        <is>
          <t>2. 기준과 가중치(합계 100%)는 우리 업종에 맞게 바꾸고, 기준마다 1~5점을 고르세요. 기준별 1등은 초록색이에요.</t>
        </is>
      </c>
    </row>
    <row r="43">
      <c r="A43" s="29" t="inlineStr">
        <is>
          <t>3. 가중 점수 · 100점 환산 · 순위가 자동으로 계산됩니다. 점수는 직접 써 보고 매긴 느낌을 근거 칸에 남기세요.</t>
        </is>
      </c>
    </row>
    <row r="44">
      <c r="A44" s="29" t="inlineStr">
        <is>
          <t>4. 마지막에 '우리가 다르게 할 점'을 딱 하나만 정하고, 3개월 뒤 다시 비교하세요.</t>
        </is>
      </c>
    </row>
  </sheetData>
  <mergeCells count="44">
    <mergeCell ref="A25:C25"/>
    <mergeCell ref="A24:B24"/>
    <mergeCell ref="A30:B30"/>
    <mergeCell ref="C31:E31"/>
    <mergeCell ref="F34:G34"/>
    <mergeCell ref="A27:C27"/>
    <mergeCell ref="A36:H36"/>
    <mergeCell ref="A1:H1"/>
    <mergeCell ref="A12:C12"/>
    <mergeCell ref="A26:C26"/>
    <mergeCell ref="A6:H6"/>
    <mergeCell ref="C4:D4"/>
    <mergeCell ref="F30:G30"/>
    <mergeCell ref="A8:C8"/>
    <mergeCell ref="A14:C14"/>
    <mergeCell ref="A16:H16"/>
    <mergeCell ref="F33:G33"/>
    <mergeCell ref="A37:B37"/>
    <mergeCell ref="A41:H41"/>
    <mergeCell ref="F32:G32"/>
    <mergeCell ref="C32:E32"/>
    <mergeCell ref="A10:C10"/>
    <mergeCell ref="C38:H38"/>
    <mergeCell ref="A13:C13"/>
    <mergeCell ref="A33:B33"/>
    <mergeCell ref="A2:H2"/>
    <mergeCell ref="C37:H37"/>
    <mergeCell ref="A42:H42"/>
    <mergeCell ref="A9:C9"/>
    <mergeCell ref="F31:G31"/>
    <mergeCell ref="A32:B32"/>
    <mergeCell ref="C30:E30"/>
    <mergeCell ref="C34:E34"/>
    <mergeCell ref="A4:B4"/>
    <mergeCell ref="C33:E33"/>
    <mergeCell ref="A38:B38"/>
    <mergeCell ref="A11:C11"/>
    <mergeCell ref="A29:H29"/>
    <mergeCell ref="D24:H24"/>
    <mergeCell ref="A43:H43"/>
    <mergeCell ref="A44:H44"/>
    <mergeCell ref="A7:C7"/>
    <mergeCell ref="A31:B31"/>
    <mergeCell ref="A34:B34"/>
  </mergeCells>
  <conditionalFormatting sqref="D18:G23">
    <cfRule type="expression" priority="1" dxfId="0">
      <formula>AND(D18&lt;&gt;"",D18=MAX($D18:$G18))</formula>
    </cfRule>
  </conditionalFormatting>
  <conditionalFormatting sqref="C24:H24">
    <cfRule type="expression" priority="2" dxfId="1">
      <formula>ROUND($C$24,2)&lt;&gt;1</formula>
    </cfRule>
  </conditionalFormatting>
  <conditionalFormatting sqref="D27:G27">
    <cfRule type="expression" priority="3" dxfId="0">
      <formula>D27="1위"</formula>
    </cfRule>
  </conditionalFormatting>
  <dataValidations count="2">
    <dataValidation sqref="D13:G13" showDropDown="0" showInputMessage="1" showErrorMessage="0" allowBlank="1" prompt="어떻게 확인했나요?" type="list">
      <formula1>"직접 구매,방문,SNS 확인,후기 확인,지인 의견"</formula1>
    </dataValidation>
    <dataValidation sqref="D18:G23" showDropDown="0" showInputMessage="1" showErrorMessage="0" allowBlank="1" prompt="1~5점 (5가 가장 좋음)" type="list">
      <formula1>"1,2,3,4,5"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