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처 첫 연락 메일" sheetId="1" state="visible" r:id="rId1"/>
    <sheet xmlns:r="http://schemas.openxmlformats.org/officeDocument/2006/relationships" name="작성 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&quot;일&quot;"/>
  </numFmts>
  <fonts count="10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FFFFFF"/>
      <sz val="11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FFFFFF"/>
      <sz val="10"/>
    </font>
    <font>
      <name val="맑은 고딕"/>
      <b val="1"/>
      <color rgb="001F2A1F"/>
      <sz val="11"/>
    </font>
    <font>
      <name val="맑은 고딕"/>
      <color rgb="001F2A1F"/>
      <sz val="9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2F7D4F"/>
      </patternFill>
    </fill>
    <fill>
      <patternFill patternType="solid">
        <fgColor rgb="00E6F1EA"/>
      </patternFill>
    </fill>
    <fill>
      <patternFill patternType="solid">
        <fgColor rgb="00F6F4EE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5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3" fontId="5" fillId="0" borderId="2" applyAlignment="1" pivotButton="0" quotePrefix="0" xfId="0">
      <alignment horizontal="right" vertical="center"/>
    </xf>
    <xf numFmtId="0" fontId="5" fillId="0" borderId="2" applyAlignment="1" pivotButton="0" quotePrefix="0" xfId="0">
      <alignment horizontal="center" vertical="center" wrapText="1"/>
    </xf>
    <xf numFmtId="164" fontId="5" fillId="0" borderId="2" applyAlignment="1" pivotButton="0" quotePrefix="0" xfId="0">
      <alignment horizontal="center" vertical="center" wrapText="1"/>
    </xf>
    <xf numFmtId="0" fontId="6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0" fontId="5" fillId="4" borderId="2" applyAlignment="1" pivotButton="0" quotePrefix="0" xfId="0">
      <alignment horizontal="center" vertical="center" wrapText="1"/>
    </xf>
    <xf numFmtId="0" fontId="7" fillId="4" borderId="2" applyAlignment="1" pivotButton="0" quotePrefix="0" xfId="0">
      <alignment horizontal="left" vertical="center" wrapText="1"/>
    </xf>
    <xf numFmtId="0" fontId="0" fillId="4" borderId="2" pivotButton="0" quotePrefix="0" xfId="0"/>
    <xf numFmtId="0" fontId="8" fillId="0" borderId="2" applyAlignment="1" pivotButton="0" quotePrefix="0" xfId="0">
      <alignment horizontal="center" vertical="center" wrapText="1"/>
    </xf>
    <xf numFmtId="165" fontId="5" fillId="4" borderId="2" applyAlignment="1" pivotButton="0" quotePrefix="0" xfId="0">
      <alignment horizontal="center" vertical="center" wrapText="1"/>
    </xf>
    <xf numFmtId="165" fontId="5" fillId="0" borderId="2" applyAlignment="1" pivotButton="0" quotePrefix="0" xfId="0">
      <alignment horizontal="right" vertical="center"/>
    </xf>
    <xf numFmtId="0" fontId="8" fillId="0" borderId="2" applyAlignment="1" pivotButton="0" quotePrefix="0" xfId="0">
      <alignment horizontal="left" vertical="center" wrapText="1"/>
    </xf>
    <xf numFmtId="0" fontId="9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 wrapText="1"/>
    </xf>
    <xf numFmtId="0" fontId="9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맑은 고딕"/>
        <b val="1"/>
        <color rgb="002F7D4F"/>
      </font>
      <fill>
        <patternFill patternType="solid">
          <fgColor rgb="00DCEFE2"/>
        </patternFill>
      </fill>
    </dxf>
    <dxf>
      <font>
        <name val="맑은 고딕"/>
        <color rgb="00B3261E"/>
      </font>
      <fill>
        <patternFill patternType="solid">
          <fgColor rgb="00FCE8E6"/>
        </patternFill>
      </fill>
    </dxf>
    <dxf>
      <fill>
        <patternFill patternType="solid">
          <fgColor rgb="00DCEF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</cols>
  <sheetData>
    <row r="1" ht="34" customHeight="1">
      <c r="A1" s="1" t="inlineStr">
        <is>
          <t>거래처 첫 연락 메일 만들기</t>
        </is>
      </c>
    </row>
    <row r="2">
      <c r="A2" s="2" t="inlineStr">
        <is>
          <t>필요한 품목 · 수량을 넣고 물어볼 것에 ○를 고르면 문의 메일이 완성되고, 답변은 아래 표에서 비교합니다</t>
        </is>
      </c>
      <c r="B2" s="3" t="n"/>
      <c r="C2" s="3" t="n"/>
      <c r="D2" s="3" t="n"/>
      <c r="E2" s="3" t="n"/>
      <c r="F2" s="3" t="n"/>
      <c r="G2" s="3" t="n"/>
      <c r="H2" s="3" t="n"/>
    </row>
    <row r="4" ht="22" customHeight="1">
      <c r="A4" s="4" t="inlineStr">
        <is>
          <t>1. 문의 정보 입력</t>
        </is>
      </c>
    </row>
    <row r="5" ht="26" customHeight="1">
      <c r="A5" s="5" t="inlineStr">
        <is>
          <t>거래처 이름</t>
        </is>
      </c>
      <c r="B5" s="6" t="n"/>
      <c r="C5" s="7" t="n"/>
      <c r="D5" s="8" t="n"/>
      <c r="E5" s="8" t="n"/>
      <c r="F5" s="5" t="inlineStr">
        <is>
          <t>받는 분 호칭</t>
        </is>
      </c>
      <c r="G5" s="7" t="n"/>
      <c r="H5" s="8" t="n"/>
    </row>
    <row r="6" ht="26" customHeight="1">
      <c r="A6" s="5" t="inlineStr">
        <is>
          <t>우리 가게 이름</t>
        </is>
      </c>
      <c r="B6" s="6" t="n"/>
      <c r="C6" s="7" t="n"/>
      <c r="D6" s="8" t="n"/>
      <c r="E6" s="8" t="n"/>
      <c r="F6" s="5" t="inlineStr">
        <is>
          <t>내 이름</t>
        </is>
      </c>
      <c r="G6" s="7" t="n"/>
      <c r="H6" s="8" t="n"/>
    </row>
    <row r="7" ht="26" customHeight="1">
      <c r="A7" s="5" t="inlineStr">
        <is>
          <t>우리 소개 (업종 · 규모)</t>
        </is>
      </c>
      <c r="B7" s="6" t="n"/>
      <c r="C7" s="7" t="n"/>
      <c r="D7" s="8" t="n"/>
      <c r="E7" s="8" t="n"/>
      <c r="F7" s="8" t="n"/>
      <c r="G7" s="8" t="n"/>
      <c r="H7" s="8" t="n"/>
    </row>
    <row r="8" ht="26" customHeight="1">
      <c r="A8" s="5" t="inlineStr">
        <is>
          <t>원하는 품목</t>
        </is>
      </c>
      <c r="B8" s="6" t="n"/>
      <c r="C8" s="7" t="n"/>
      <c r="D8" s="8" t="n"/>
      <c r="E8" s="8" t="n"/>
      <c r="F8" s="5" t="inlineStr">
        <is>
          <t>규격 · 옵션</t>
        </is>
      </c>
      <c r="G8" s="7" t="n"/>
      <c r="H8" s="8" t="n"/>
    </row>
    <row r="9" ht="26" customHeight="1">
      <c r="A9" s="5" t="inlineStr">
        <is>
          <t>월 예상 수량</t>
        </is>
      </c>
      <c r="B9" s="6" t="n"/>
      <c r="C9" s="9" t="n"/>
      <c r="D9" s="8" t="n"/>
      <c r="E9" s="5" t="inlineStr">
        <is>
          <t>단위</t>
        </is>
      </c>
      <c r="F9" s="10" t="n"/>
      <c r="G9" s="5" t="inlineStr">
        <is>
          <t>첫 주문일</t>
        </is>
      </c>
      <c r="H9" s="11" t="n"/>
    </row>
    <row r="10" ht="26" customHeight="1">
      <c r="A10" s="5" t="inlineStr">
        <is>
          <t>납품 장소 (지역)</t>
        </is>
      </c>
      <c r="B10" s="6" t="n"/>
      <c r="C10" s="7" t="n"/>
      <c r="D10" s="8" t="n"/>
      <c r="E10" s="8" t="n"/>
      <c r="F10" s="5" t="inlineStr">
        <is>
          <t>답변 희망일</t>
        </is>
      </c>
      <c r="G10" s="11" t="n"/>
      <c r="H10" s="8" t="n"/>
    </row>
    <row r="11" ht="26" customHeight="1">
      <c r="A11" s="5" t="inlineStr">
        <is>
          <t>내 연락처 (전화 · 메일)</t>
        </is>
      </c>
      <c r="B11" s="6" t="n"/>
      <c r="C11" s="7" t="n"/>
      <c r="D11" s="8" t="n"/>
      <c r="E11" s="8" t="n"/>
      <c r="F11" s="8" t="n"/>
      <c r="G11" s="8" t="n"/>
      <c r="H11" s="8" t="n"/>
    </row>
    <row r="13" ht="22" customHeight="1">
      <c r="A13" s="4" t="inlineStr">
        <is>
          <t>2. 물어볼 것 고르기 — 넣을 질문에 ○ (문장은 고쳐 써도 됩니다)</t>
        </is>
      </c>
    </row>
    <row r="14" ht="24" customHeight="1">
      <c r="A14" s="12" t="inlineStr">
        <is>
          <t>넣기</t>
        </is>
      </c>
      <c r="B14" s="12" t="inlineStr">
        <is>
          <t>순서</t>
        </is>
      </c>
      <c r="C14" s="12" t="inlineStr">
        <is>
          <t>질문 문장</t>
        </is>
      </c>
      <c r="D14" s="13" t="n"/>
      <c r="E14" s="13" t="n"/>
      <c r="F14" s="13" t="n"/>
      <c r="G14" s="13" t="n"/>
      <c r="H14" s="13" t="n"/>
    </row>
    <row r="15" ht="22" customHeight="1">
      <c r="A15" s="10" t="n"/>
      <c r="B15" s="14">
        <f>IF(A15="○",COUNTIF(A$15:A15,"○"),"")</f>
        <v/>
      </c>
      <c r="C15" s="7" t="inlineStr">
        <is>
          <t>수량별 단가표(가격표)를 받아 볼 수 있을까요?</t>
        </is>
      </c>
      <c r="D15" s="8" t="n"/>
      <c r="E15" s="8" t="n"/>
      <c r="F15" s="8" t="n"/>
      <c r="G15" s="8" t="n"/>
      <c r="H15" s="8" t="n"/>
    </row>
    <row r="16" ht="22" customHeight="1">
      <c r="A16" s="10" t="n"/>
      <c r="B16" s="14">
        <f>IF(A16="○",COUNTIF(A$15:A16,"○"),"")</f>
        <v/>
      </c>
      <c r="C16" s="7" t="inlineStr">
        <is>
          <t>최소 주문 수량이 어떻게 되나요?</t>
        </is>
      </c>
      <c r="D16" s="8" t="n"/>
      <c r="E16" s="8" t="n"/>
      <c r="F16" s="8" t="n"/>
      <c r="G16" s="8" t="n"/>
      <c r="H16" s="8" t="n"/>
    </row>
    <row r="17" ht="22" customHeight="1">
      <c r="A17" s="10" t="n"/>
      <c r="B17" s="14">
        <f>IF(A17="○",COUNTIF(A$15:A17,"○"),"")</f>
        <v/>
      </c>
      <c r="C17" s="7" t="inlineStr">
        <is>
          <t>샘플을 받아 볼 수 있을까요? (비용이 있다면 함께 알려 주세요)</t>
        </is>
      </c>
      <c r="D17" s="8" t="n"/>
      <c r="E17" s="8" t="n"/>
      <c r="F17" s="8" t="n"/>
      <c r="G17" s="8" t="n"/>
      <c r="H17" s="8" t="n"/>
    </row>
    <row r="18" ht="22" customHeight="1">
      <c r="A18" s="10" t="n"/>
      <c r="B18" s="14">
        <f>IF(A18="○",COUNTIF(A$15:A18,"○"),"")</f>
        <v/>
      </c>
      <c r="C18" s="7" t="inlineStr">
        <is>
          <t>주문 후 받기까지 보통 며칠 걸리나요?</t>
        </is>
      </c>
      <c r="D18" s="8" t="n"/>
      <c r="E18" s="8" t="n"/>
      <c r="F18" s="8" t="n"/>
      <c r="G18" s="8" t="n"/>
      <c r="H18" s="8" t="n"/>
    </row>
    <row r="19" ht="22" customHeight="1">
      <c r="A19" s="10" t="n"/>
      <c r="B19" s="14">
        <f>IF(A19="○",COUNTIF(A$15:A19,"○"),"")</f>
        <v/>
      </c>
      <c r="C19" s="7" t="inlineStr">
        <is>
          <t>배송 방법과 배송비가 궁금합니다.</t>
        </is>
      </c>
      <c r="D19" s="8" t="n"/>
      <c r="E19" s="8" t="n"/>
      <c r="F19" s="8" t="n"/>
      <c r="G19" s="8" t="n"/>
      <c r="H19" s="8" t="n"/>
    </row>
    <row r="20" ht="22" customHeight="1">
      <c r="A20" s="10" t="n"/>
      <c r="B20" s="14">
        <f>IF(A20="○",COUNTIF(A$15:A20,"○"),"")</f>
        <v/>
      </c>
      <c r="C20" s="7" t="inlineStr">
        <is>
          <t>결제 조건(선금 · 후불 · 결제일)을 알려 주세요.</t>
        </is>
      </c>
      <c r="D20" s="8" t="n"/>
      <c r="E20" s="8" t="n"/>
      <c r="F20" s="8" t="n"/>
      <c r="G20" s="8" t="n"/>
      <c r="H20" s="8" t="n"/>
    </row>
    <row r="21" ht="22" customHeight="1">
      <c r="A21" s="10" t="n"/>
      <c r="B21" s="14">
        <f>IF(A21="○",COUNTIF(A$15:A21,"○"),"")</f>
        <v/>
      </c>
      <c r="C21" s="7" t="inlineStr">
        <is>
          <t>세금계산서 발행이 가능한가요?</t>
        </is>
      </c>
      <c r="D21" s="8" t="n"/>
      <c r="E21" s="8" t="n"/>
      <c r="F21" s="8" t="n"/>
      <c r="G21" s="8" t="n"/>
      <c r="H21" s="8" t="n"/>
    </row>
    <row r="23" ht="22" customHeight="1">
      <c r="A23" s="4" t="inlineStr">
        <is>
          <t>3. 완성된 메일 — 제목과 본문을 복사해 보내세요</t>
        </is>
      </c>
    </row>
    <row r="24" ht="28" customHeight="1">
      <c r="A24" s="5" t="inlineStr">
        <is>
          <t>제목</t>
        </is>
      </c>
      <c r="B24" s="15">
        <f>IF(OR(C5="",C8=""),"","[문의] "&amp;C8&amp;" 거래 가능 여부 문의"&amp;IF(C6="",""," ("&amp;C6&amp;")"))</f>
        <v/>
      </c>
      <c r="C24" s="16" t="n"/>
      <c r="D24" s="16" t="n"/>
      <c r="E24" s="16" t="n"/>
      <c r="F24" s="16" t="n"/>
      <c r="G24" s="16" t="n"/>
      <c r="H24" s="16" t="n"/>
    </row>
    <row r="25" ht="22" customHeight="1">
      <c r="A25" s="7">
        <f>IF(OR(C5="",C8=""),"","안녕하세요, "&amp;IF(G5="",C5&amp;" 담당자님",G5)&amp;".")</f>
        <v/>
      </c>
      <c r="B25" s="8" t="n"/>
      <c r="C25" s="8" t="n"/>
      <c r="D25" s="8" t="n"/>
      <c r="E25" s="8" t="n"/>
      <c r="F25" s="8" t="n"/>
      <c r="G25" s="8" t="n"/>
      <c r="H25" s="8" t="n"/>
    </row>
    <row r="26" ht="22" customHeight="1">
      <c r="A26" s="7">
        <f>IF(OR(C5="",C8=""),"","저는 "&amp;IF(C6="","",C6&amp;"의 ")&amp;G6&amp;"입니다. "&amp;C7)</f>
        <v/>
      </c>
      <c r="B26" s="8" t="n"/>
      <c r="C26" s="8" t="n"/>
      <c r="D26" s="8" t="n"/>
      <c r="E26" s="8" t="n"/>
      <c r="F26" s="8" t="n"/>
      <c r="G26" s="8" t="n"/>
      <c r="H26" s="8" t="n"/>
    </row>
    <row r="27" ht="22" customHeight="1">
      <c r="A27" s="7">
        <f>IF(OR(C5="",C8=""),"",C5&amp;"의 "&amp;C8&amp;" 거래가 가능한지 여쭙고자 연락드렸습니다.")</f>
        <v/>
      </c>
      <c r="B27" s="8" t="n"/>
      <c r="C27" s="8" t="n"/>
      <c r="D27" s="8" t="n"/>
      <c r="E27" s="8" t="n"/>
      <c r="F27" s="8" t="n"/>
      <c r="G27" s="8" t="n"/>
      <c r="H27" s="8" t="n"/>
    </row>
    <row r="28" ht="22" customHeight="1">
      <c r="A28" s="7">
        <f>IF(OR(C5="",C8=""),"","■ 원하는 품목: "&amp;C8&amp;IF(G8="",""," ("&amp;G8&amp;")"))</f>
        <v/>
      </c>
      <c r="B28" s="8" t="n"/>
      <c r="C28" s="8" t="n"/>
      <c r="D28" s="8" t="n"/>
      <c r="E28" s="8" t="n"/>
      <c r="F28" s="8" t="n"/>
      <c r="G28" s="8" t="n"/>
      <c r="H28" s="8" t="n"/>
    </row>
    <row r="29" ht="22" customHeight="1">
      <c r="A29" s="7">
        <f>IF(OR(OR(C5="",C8=""),C9=""),"","■ 예상 수량: 월 "&amp;C9&amp;F9&amp;" 정도")</f>
        <v/>
      </c>
      <c r="B29" s="8" t="n"/>
      <c r="C29" s="8" t="n"/>
      <c r="D29" s="8" t="n"/>
      <c r="E29" s="8" t="n"/>
      <c r="F29" s="8" t="n"/>
      <c r="G29" s="8" t="n"/>
      <c r="H29" s="8" t="n"/>
    </row>
    <row r="30" ht="22" customHeight="1">
      <c r="A30" s="7">
        <f>IF(OR(OR(C5="",C8=""),H9=""),"","■ 첫 주문 희망일: "&amp;MONTH(H9)&amp;"월 "&amp;DAY(H9)&amp;"일"&amp;IF(C10="",""," · 납품 장소: "&amp;C10))</f>
        <v/>
      </c>
      <c r="B30" s="8" t="n"/>
      <c r="C30" s="8" t="n"/>
      <c r="D30" s="8" t="n"/>
      <c r="E30" s="8" t="n"/>
      <c r="F30" s="8" t="n"/>
      <c r="G30" s="8" t="n"/>
      <c r="H30" s="8" t="n"/>
    </row>
    <row r="31" ht="22" customHeight="1">
      <c r="A31" s="7">
        <f>IF(OR(OR(C5="",C8=""),COUNTIF(A15:A21,"○")=0),"","아래 내용을 알려 주시면 검토 후 바로 연락드리겠습니다.")</f>
        <v/>
      </c>
      <c r="B31" s="8" t="n"/>
      <c r="C31" s="8" t="n"/>
      <c r="D31" s="8" t="n"/>
      <c r="E31" s="8" t="n"/>
      <c r="F31" s="8" t="n"/>
      <c r="G31" s="8" t="n"/>
      <c r="H31" s="8" t="n"/>
    </row>
    <row r="32" ht="22" customHeight="1">
      <c r="A32" s="7">
        <f>IF(OR(OR(C5="",C8=""),COUNTIF(A15:A21,"○")&lt;1),"","  1. "&amp;IF(B15=1,C15,"")&amp;IF(B16=1,C16,"")&amp;IF(B17=1,C17,"")&amp;IF(B18=1,C18,"")&amp;IF(B19=1,C19,"")&amp;IF(B20=1,C20,"")&amp;IF(B21=1,C21,""))</f>
        <v/>
      </c>
      <c r="B32" s="8" t="n"/>
      <c r="C32" s="8" t="n"/>
      <c r="D32" s="8" t="n"/>
      <c r="E32" s="8" t="n"/>
      <c r="F32" s="8" t="n"/>
      <c r="G32" s="8" t="n"/>
      <c r="H32" s="8" t="n"/>
    </row>
    <row r="33" ht="22" customHeight="1">
      <c r="A33" s="7">
        <f>IF(OR(OR(C5="",C8=""),COUNTIF(A15:A21,"○")&lt;2),"","  2. "&amp;IF(B15=2,C15,"")&amp;IF(B16=2,C16,"")&amp;IF(B17=2,C17,"")&amp;IF(B18=2,C18,"")&amp;IF(B19=2,C19,"")&amp;IF(B20=2,C20,"")&amp;IF(B21=2,C21,""))</f>
        <v/>
      </c>
      <c r="B33" s="8" t="n"/>
      <c r="C33" s="8" t="n"/>
      <c r="D33" s="8" t="n"/>
      <c r="E33" s="8" t="n"/>
      <c r="F33" s="8" t="n"/>
      <c r="G33" s="8" t="n"/>
      <c r="H33" s="8" t="n"/>
    </row>
    <row r="34" ht="22" customHeight="1">
      <c r="A34" s="7">
        <f>IF(OR(OR(C5="",C8=""),COUNTIF(A15:A21,"○")&lt;3),"","  3. "&amp;IF(B15=3,C15,"")&amp;IF(B16=3,C16,"")&amp;IF(B17=3,C17,"")&amp;IF(B18=3,C18,"")&amp;IF(B19=3,C19,"")&amp;IF(B20=3,C20,"")&amp;IF(B21=3,C21,""))</f>
        <v/>
      </c>
      <c r="B34" s="8" t="n"/>
      <c r="C34" s="8" t="n"/>
      <c r="D34" s="8" t="n"/>
      <c r="E34" s="8" t="n"/>
      <c r="F34" s="8" t="n"/>
      <c r="G34" s="8" t="n"/>
      <c r="H34" s="8" t="n"/>
    </row>
    <row r="35" ht="22" customHeight="1">
      <c r="A35" s="7">
        <f>IF(OR(OR(C5="",C8=""),COUNTIF(A15:A21,"○")&lt;4),"","  4. "&amp;IF(B15=4,C15,"")&amp;IF(B16=4,C16,"")&amp;IF(B17=4,C17,"")&amp;IF(B18=4,C18,"")&amp;IF(B19=4,C19,"")&amp;IF(B20=4,C20,"")&amp;IF(B21=4,C21,""))</f>
        <v/>
      </c>
      <c r="B35" s="8" t="n"/>
      <c r="C35" s="8" t="n"/>
      <c r="D35" s="8" t="n"/>
      <c r="E35" s="8" t="n"/>
      <c r="F35" s="8" t="n"/>
      <c r="G35" s="8" t="n"/>
      <c r="H35" s="8" t="n"/>
    </row>
    <row r="36" ht="22" customHeight="1">
      <c r="A36" s="7">
        <f>IF(OR(OR(C5="",C8=""),COUNTIF(A15:A21,"○")&lt;5),"","  5. "&amp;IF(B15=5,C15,"")&amp;IF(B16=5,C16,"")&amp;IF(B17=5,C17,"")&amp;IF(B18=5,C18,"")&amp;IF(B19=5,C19,"")&amp;IF(B20=5,C20,"")&amp;IF(B21=5,C21,""))</f>
        <v/>
      </c>
      <c r="B36" s="8" t="n"/>
      <c r="C36" s="8" t="n"/>
      <c r="D36" s="8" t="n"/>
      <c r="E36" s="8" t="n"/>
      <c r="F36" s="8" t="n"/>
      <c r="G36" s="8" t="n"/>
      <c r="H36" s="8" t="n"/>
    </row>
    <row r="37" ht="22" customHeight="1">
      <c r="A37" s="7">
        <f>IF(OR(OR(C5="",C8=""),COUNTIF(A15:A21,"○")&lt;6),"","  6. "&amp;IF(B15=6,C15,"")&amp;IF(B16=6,C16,"")&amp;IF(B17=6,C17,"")&amp;IF(B18=6,C18,"")&amp;IF(B19=6,C19,"")&amp;IF(B20=6,C20,"")&amp;IF(B21=6,C21,""))</f>
        <v/>
      </c>
      <c r="B37" s="8" t="n"/>
      <c r="C37" s="8" t="n"/>
      <c r="D37" s="8" t="n"/>
      <c r="E37" s="8" t="n"/>
      <c r="F37" s="8" t="n"/>
      <c r="G37" s="8" t="n"/>
      <c r="H37" s="8" t="n"/>
    </row>
    <row r="38" ht="22" customHeight="1">
      <c r="A38" s="7">
        <f>IF(OR(OR(C5="",C8=""),COUNTIF(A15:A21,"○")&lt;7),"","  7. "&amp;IF(B15=7,C15,"")&amp;IF(B16=7,C16,"")&amp;IF(B17=7,C17,"")&amp;IF(B18=7,C18,"")&amp;IF(B19=7,C19,"")&amp;IF(B20=7,C20,"")&amp;IF(B21=7,C21,""))</f>
        <v/>
      </c>
      <c r="B38" s="8" t="n"/>
      <c r="C38" s="8" t="n"/>
      <c r="D38" s="8" t="n"/>
      <c r="E38" s="8" t="n"/>
      <c r="F38" s="8" t="n"/>
      <c r="G38" s="8" t="n"/>
      <c r="H38" s="8" t="n"/>
    </row>
    <row r="39" ht="22" customHeight="1">
      <c r="A39" s="7">
        <f>IF(OR(OR(C5="",C8=""),G10=""),"","바쁘시겠지만 "&amp;MONTH(G10)&amp;"월 "&amp;DAY(G10)&amp;"일"&amp;"까지 회신 주시면 감사하겠습니다.")</f>
        <v/>
      </c>
      <c r="B39" s="8" t="n"/>
      <c r="C39" s="8" t="n"/>
      <c r="D39" s="8" t="n"/>
      <c r="E39" s="8" t="n"/>
      <c r="F39" s="8" t="n"/>
      <c r="G39" s="8" t="n"/>
      <c r="H39" s="8" t="n"/>
    </row>
    <row r="40" ht="22" customHeight="1">
      <c r="A40" s="7">
        <f>IF(OR(C5="",C8=""),"","감사합니다. "&amp;IF(C6="","",C6&amp;" ")&amp;G6&amp;" 드림"&amp;IF(C11="",""," · "&amp;C11))</f>
        <v/>
      </c>
      <c r="B40" s="8" t="n"/>
      <c r="C40" s="8" t="n"/>
      <c r="D40" s="8" t="n"/>
      <c r="E40" s="8" t="n"/>
      <c r="F40" s="8" t="n"/>
      <c r="G40" s="8" t="n"/>
      <c r="H40" s="8" t="n"/>
    </row>
    <row r="42" ht="22" customHeight="1">
      <c r="A42" s="4" t="inlineStr">
        <is>
          <t>4. 답변 비교 — 여러 곳에 보냈다면 한 줄씩 (가장 싼 단가는 초록)</t>
        </is>
      </c>
    </row>
    <row r="43" ht="24" customHeight="1">
      <c r="A43" s="12" t="inlineStr">
        <is>
          <t>거래처</t>
        </is>
      </c>
      <c r="B43" s="12" t="inlineStr">
        <is>
          <t>연락일</t>
        </is>
      </c>
      <c r="C43" s="12" t="inlineStr">
        <is>
          <t>답장일</t>
        </is>
      </c>
      <c r="D43" s="12" t="inlineStr">
        <is>
          <t>응답(자동)</t>
        </is>
      </c>
      <c r="E43" s="12" t="inlineStr">
        <is>
          <t>단가</t>
        </is>
      </c>
      <c r="F43" s="12" t="inlineStr">
        <is>
          <t>최소 수량</t>
        </is>
      </c>
      <c r="G43" s="12" t="inlineStr">
        <is>
          <t>납기(일)</t>
        </is>
      </c>
      <c r="H43" s="12" t="inlineStr">
        <is>
          <t>메모</t>
        </is>
      </c>
    </row>
    <row r="44" ht="22" customHeight="1">
      <c r="A44" s="17" t="n"/>
      <c r="B44" s="11" t="n"/>
      <c r="C44" s="11" t="n"/>
      <c r="D44" s="18">
        <f>IF(OR(B44="",C44=""),"",C44-B44)</f>
        <v/>
      </c>
      <c r="E44" s="9" t="n"/>
      <c r="F44" s="9" t="n"/>
      <c r="G44" s="19" t="n"/>
      <c r="H44" s="20" t="n"/>
    </row>
    <row r="45" ht="22" customHeight="1">
      <c r="A45" s="17" t="n"/>
      <c r="B45" s="11" t="n"/>
      <c r="C45" s="11" t="n"/>
      <c r="D45" s="18">
        <f>IF(OR(B45="",C45=""),"",C45-B45)</f>
        <v/>
      </c>
      <c r="E45" s="9" t="n"/>
      <c r="F45" s="9" t="n"/>
      <c r="G45" s="19" t="n"/>
      <c r="H45" s="20" t="n"/>
    </row>
    <row r="46" ht="22" customHeight="1">
      <c r="A46" s="17" t="n"/>
      <c r="B46" s="11" t="n"/>
      <c r="C46" s="11" t="n"/>
      <c r="D46" s="18">
        <f>IF(OR(B46="",C46=""),"",C46-B46)</f>
        <v/>
      </c>
      <c r="E46" s="9" t="n"/>
      <c r="F46" s="9" t="n"/>
      <c r="G46" s="19" t="n"/>
      <c r="H46" s="20" t="n"/>
    </row>
    <row r="47" ht="22" customHeight="1">
      <c r="A47" s="17" t="n"/>
      <c r="B47" s="11" t="n"/>
      <c r="C47" s="11" t="n"/>
      <c r="D47" s="18">
        <f>IF(OR(B47="",C47=""),"",C47-B47)</f>
        <v/>
      </c>
      <c r="E47" s="9" t="n"/>
      <c r="F47" s="9" t="n"/>
      <c r="G47" s="19" t="n"/>
      <c r="H47" s="20" t="n"/>
    </row>
    <row r="48" ht="22" customHeight="1">
      <c r="A48" s="17" t="n"/>
      <c r="B48" s="11" t="n"/>
      <c r="C48" s="11" t="n"/>
      <c r="D48" s="18">
        <f>IF(OR(B48="",C48=""),"",C48-B48)</f>
        <v/>
      </c>
      <c r="E48" s="9" t="n"/>
      <c r="F48" s="9" t="n"/>
      <c r="G48" s="19" t="n"/>
      <c r="H48" s="20" t="n"/>
    </row>
    <row r="49" ht="24" customHeight="1">
      <c r="A49" s="5" t="inlineStr">
        <is>
          <t>가장 싼 곳 (자동)</t>
        </is>
      </c>
      <c r="B49" s="6" t="n"/>
      <c r="C49" s="21">
        <f>IF(COUNT(E44:E48)=0,"",INDEX(A44:A48,IFERROR(MATCH(MIN(E44:E48),E44:E48,0),1)))</f>
        <v/>
      </c>
      <c r="D49" s="16" t="n"/>
      <c r="E49" s="5" t="inlineStr">
        <is>
          <t>가장 빠른 납기 (자동)</t>
        </is>
      </c>
      <c r="F49" s="6" t="n"/>
      <c r="G49" s="22">
        <f>IF(COUNT(G44:G48)=0,"",INDEX(A44:A48,IFERROR(MATCH(MIN(G44:G48),G44:G48,0),1)))</f>
        <v/>
      </c>
      <c r="H49" s="16" t="n"/>
    </row>
    <row r="51">
      <c r="A51" s="23" t="inlineStr">
        <is>
          <t>쓰는 법</t>
        </is>
      </c>
    </row>
    <row r="52">
      <c r="A52" s="24" t="inlineStr">
        <is>
          <t>1. 1번에 거래처 · 품목 · 수량 · 날짜를 넣으세요. 숫자로 적을수록 답이 빠르고 정확합니다.</t>
        </is>
      </c>
    </row>
    <row r="53">
      <c r="A53" s="24" t="inlineStr">
        <is>
          <t>2. 2번에서 물어볼 질문에 ○를 고르면 3번 메일 본문에 번호가 붙어 차례로 들어갑니다.</t>
        </is>
      </c>
    </row>
    <row r="54">
      <c r="A54" s="24" t="inlineStr">
        <is>
          <t>3. 3번 제목 · 본문을 복사해 보내고, 답이 오면 4번 표에 단가 · 최소 수량 · 납기를 적어 비교하세요.</t>
        </is>
      </c>
    </row>
    <row r="55">
      <c r="A55" s="24" t="inlineStr">
        <is>
          <t>4. 계약 · 대금 조건은 서면으로 남기고, 필요하면 전문가와 확인하세요.</t>
        </is>
      </c>
    </row>
  </sheetData>
  <mergeCells count="57">
    <mergeCell ref="C16:H16"/>
    <mergeCell ref="A30:H30"/>
    <mergeCell ref="A39:H39"/>
    <mergeCell ref="A11:B11"/>
    <mergeCell ref="A49:B49"/>
    <mergeCell ref="B24:H24"/>
    <mergeCell ref="A36:H36"/>
    <mergeCell ref="A1:H1"/>
    <mergeCell ref="G8:H8"/>
    <mergeCell ref="A6:B6"/>
    <mergeCell ref="C21:H21"/>
    <mergeCell ref="C11:H11"/>
    <mergeCell ref="A7:B7"/>
    <mergeCell ref="A25:H25"/>
    <mergeCell ref="G10:H10"/>
    <mergeCell ref="A54:H54"/>
    <mergeCell ref="C8:E8"/>
    <mergeCell ref="G6:H6"/>
    <mergeCell ref="C9:D9"/>
    <mergeCell ref="C17:H17"/>
    <mergeCell ref="A37:H37"/>
    <mergeCell ref="A27:H27"/>
    <mergeCell ref="C7:H7"/>
    <mergeCell ref="G49:H49"/>
    <mergeCell ref="A26:H26"/>
    <mergeCell ref="C19:H19"/>
    <mergeCell ref="A55:H55"/>
    <mergeCell ref="A2:H2"/>
    <mergeCell ref="E49:F49"/>
    <mergeCell ref="A5:B5"/>
    <mergeCell ref="G5:H5"/>
    <mergeCell ref="A42:H42"/>
    <mergeCell ref="A33:H33"/>
    <mergeCell ref="C18:H18"/>
    <mergeCell ref="A23:H23"/>
    <mergeCell ref="A32:H32"/>
    <mergeCell ref="A8:B8"/>
    <mergeCell ref="C6:E6"/>
    <mergeCell ref="C15:H15"/>
    <mergeCell ref="A40:H40"/>
    <mergeCell ref="A4:H4"/>
    <mergeCell ref="A53:H53"/>
    <mergeCell ref="C5:E5"/>
    <mergeCell ref="C14:H14"/>
    <mergeCell ref="A29:H29"/>
    <mergeCell ref="A34:H34"/>
    <mergeCell ref="A35:H35"/>
    <mergeCell ref="A38:H38"/>
    <mergeCell ref="A10:B10"/>
    <mergeCell ref="A52:H52"/>
    <mergeCell ref="A28:H28"/>
    <mergeCell ref="A13:H13"/>
    <mergeCell ref="C20:H20"/>
    <mergeCell ref="A9:B9"/>
    <mergeCell ref="A31:H31"/>
    <mergeCell ref="C49:D49"/>
    <mergeCell ref="C10:E10"/>
  </mergeCells>
  <conditionalFormatting sqref="A15:A21">
    <cfRule type="expression" priority="1" dxfId="0">
      <formula>$A15="○"</formula>
    </cfRule>
    <cfRule type="expression" priority="2" dxfId="1">
      <formula>$A15="×"</formula>
    </cfRule>
  </conditionalFormatting>
  <conditionalFormatting sqref="E44:E48">
    <cfRule type="expression" priority="3" dxfId="0">
      <formula>AND(ISNUMBER($E44),$E44=MIN($E$44:$E$48))</formula>
    </cfRule>
  </conditionalFormatting>
  <conditionalFormatting sqref="G44:G48">
    <cfRule type="expression" priority="4" dxfId="2">
      <formula>AND(ISNUMBER($G44),$G44=MIN($G$44:$G$48))</formula>
    </cfRule>
  </conditionalFormatting>
  <dataValidations count="2">
    <dataValidation sqref="F9" showDropDown="0" showInputMessage="1" showErrorMessage="0" allowBlank="1" prompt="단위" type="list">
      <formula1>"개,박스,kg,세트,장"</formula1>
    </dataValidation>
    <dataValidation sqref="A15:A21" showDropDown="0" showInputMessage="1" showErrorMessage="0" allowBlank="1" prompt="메일에 넣을 질문이면 ○" type="list">
      <formula1>"○,×"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</cols>
  <sheetData>
    <row r="1" ht="34" customHeight="1">
      <c r="A1" s="1" t="inlineStr">
        <is>
          <t>거래처 첫 연락 메일 만들기</t>
        </is>
      </c>
    </row>
    <row r="2">
      <c r="A2" s="2" t="inlineStr">
        <is>
          <t>필요한 품목 · 수량을 넣고 물어볼 것에 ○를 고르면 문의 메일이 완성되고, 답변은 아래 표에서 비교합니다</t>
        </is>
      </c>
      <c r="B2" s="3" t="n"/>
      <c r="C2" s="3" t="n"/>
      <c r="D2" s="3" t="n"/>
      <c r="E2" s="3" t="n"/>
      <c r="F2" s="3" t="n"/>
      <c r="G2" s="3" t="n"/>
      <c r="H2" s="3" t="n"/>
    </row>
    <row r="4" ht="22" customHeight="1">
      <c r="A4" s="4" t="inlineStr">
        <is>
          <t>1. 문의 정보 입력</t>
        </is>
      </c>
    </row>
    <row r="5" ht="26" customHeight="1">
      <c r="A5" s="5" t="inlineStr">
        <is>
          <t>거래처 이름</t>
        </is>
      </c>
      <c r="B5" s="6" t="n"/>
      <c r="C5" s="7" t="inlineStr">
        <is>
          <t>○○포장</t>
        </is>
      </c>
      <c r="D5" s="8" t="n"/>
      <c r="E5" s="8" t="n"/>
      <c r="F5" s="5" t="inlineStr">
        <is>
          <t>받는 분 호칭</t>
        </is>
      </c>
      <c r="G5" s="7" t="inlineStr">
        <is>
          <t>영업 담당자님</t>
        </is>
      </c>
      <c r="H5" s="8" t="n"/>
    </row>
    <row r="6" ht="26" customHeight="1">
      <c r="A6" s="5" t="inlineStr">
        <is>
          <t>우리 가게 이름</t>
        </is>
      </c>
      <c r="B6" s="6" t="n"/>
      <c r="C6" s="7" t="inlineStr">
        <is>
          <t>작은 도시락 가게</t>
        </is>
      </c>
      <c r="D6" s="8" t="n"/>
      <c r="E6" s="8" t="n"/>
      <c r="F6" s="5" t="inlineStr">
        <is>
          <t>내 이름</t>
        </is>
      </c>
      <c r="G6" s="7" t="inlineStr">
        <is>
          <t>박○○</t>
        </is>
      </c>
      <c r="H6" s="8" t="n"/>
    </row>
    <row r="7" ht="26" customHeight="1">
      <c r="A7" s="5" t="inlineStr">
        <is>
          <t>우리 소개 (업종 · 규모)</t>
        </is>
      </c>
      <c r="B7" s="6" t="n"/>
      <c r="C7" s="7" t="inlineStr">
        <is>
          <t>직장인 점심 도시락을 하루 80~100개 만드는 동네 가게입니다.</t>
        </is>
      </c>
      <c r="D7" s="8" t="n"/>
      <c r="E7" s="8" t="n"/>
      <c r="F7" s="8" t="n"/>
      <c r="G7" s="8" t="n"/>
      <c r="H7" s="8" t="n"/>
    </row>
    <row r="8" ht="26" customHeight="1">
      <c r="A8" s="5" t="inlineStr">
        <is>
          <t>원하는 품목</t>
        </is>
      </c>
      <c r="B8" s="6" t="n"/>
      <c r="C8" s="7" t="inlineStr">
        <is>
          <t>종이 도시락 용기</t>
        </is>
      </c>
      <c r="D8" s="8" t="n"/>
      <c r="E8" s="8" t="n"/>
      <c r="F8" s="5" t="inlineStr">
        <is>
          <t>규격 · 옵션</t>
        </is>
      </c>
      <c r="G8" s="7" t="inlineStr">
        <is>
          <t>2칸, 뚜껑 포함, 750ml</t>
        </is>
      </c>
      <c r="H8" s="8" t="n"/>
    </row>
    <row r="9" ht="26" customHeight="1">
      <c r="A9" s="5" t="inlineStr">
        <is>
          <t>월 예상 수량</t>
        </is>
      </c>
      <c r="B9" s="6" t="n"/>
      <c r="C9" s="9" t="n">
        <v>2000</v>
      </c>
      <c r="D9" s="8" t="n"/>
      <c r="E9" s="5" t="inlineStr">
        <is>
          <t>단위</t>
        </is>
      </c>
      <c r="F9" s="10" t="inlineStr">
        <is>
          <t>개</t>
        </is>
      </c>
      <c r="G9" s="5" t="inlineStr">
        <is>
          <t>첫 주문일</t>
        </is>
      </c>
      <c r="H9" s="11" t="n">
        <v>46328</v>
      </c>
    </row>
    <row r="10" ht="26" customHeight="1">
      <c r="A10" s="5" t="inlineStr">
        <is>
          <t>납품 장소 (지역)</t>
        </is>
      </c>
      <c r="B10" s="6" t="n"/>
      <c r="C10" s="7" t="inlineStr">
        <is>
          <t>서울 ○○구 매장</t>
        </is>
      </c>
      <c r="D10" s="8" t="n"/>
      <c r="E10" s="8" t="n"/>
      <c r="F10" s="5" t="inlineStr">
        <is>
          <t>답변 희망일</t>
        </is>
      </c>
      <c r="G10" s="11" t="n">
        <v>46304</v>
      </c>
      <c r="H10" s="8" t="n"/>
    </row>
    <row r="11" ht="26" customHeight="1">
      <c r="A11" s="5" t="inlineStr">
        <is>
          <t>내 연락처 (전화 · 메일)</t>
        </is>
      </c>
      <c r="B11" s="6" t="n"/>
      <c r="C11" s="7" t="inlineStr">
        <is>
          <t>010-0000-0000 · lunch@example.com</t>
        </is>
      </c>
      <c r="D11" s="8" t="n"/>
      <c r="E11" s="8" t="n"/>
      <c r="F11" s="8" t="n"/>
      <c r="G11" s="8" t="n"/>
      <c r="H11" s="8" t="n"/>
    </row>
    <row r="13" ht="22" customHeight="1">
      <c r="A13" s="4" t="inlineStr">
        <is>
          <t>2. 물어볼 것 고르기 — 넣을 질문에 ○ (문장은 고쳐 써도 됩니다)</t>
        </is>
      </c>
    </row>
    <row r="14" ht="24" customHeight="1">
      <c r="A14" s="12" t="inlineStr">
        <is>
          <t>넣기</t>
        </is>
      </c>
      <c r="B14" s="12" t="inlineStr">
        <is>
          <t>순서</t>
        </is>
      </c>
      <c r="C14" s="12" t="inlineStr">
        <is>
          <t>질문 문장</t>
        </is>
      </c>
      <c r="D14" s="13" t="n"/>
      <c r="E14" s="13" t="n"/>
      <c r="F14" s="13" t="n"/>
      <c r="G14" s="13" t="n"/>
      <c r="H14" s="13" t="n"/>
    </row>
    <row r="15" ht="22" customHeight="1">
      <c r="A15" s="10" t="inlineStr">
        <is>
          <t>○</t>
        </is>
      </c>
      <c r="B15" s="14">
        <f>IF(A15="○",COUNTIF(A$15:A15,"○"),"")</f>
        <v/>
      </c>
      <c r="C15" s="7" t="inlineStr">
        <is>
          <t>수량별 단가표(가격표)를 받아 볼 수 있을까요?</t>
        </is>
      </c>
      <c r="D15" s="8" t="n"/>
      <c r="E15" s="8" t="n"/>
      <c r="F15" s="8" t="n"/>
      <c r="G15" s="8" t="n"/>
      <c r="H15" s="8" t="n"/>
    </row>
    <row r="16" ht="22" customHeight="1">
      <c r="A16" s="10" t="inlineStr">
        <is>
          <t>○</t>
        </is>
      </c>
      <c r="B16" s="14">
        <f>IF(A16="○",COUNTIF(A$15:A16,"○"),"")</f>
        <v/>
      </c>
      <c r="C16" s="7" t="inlineStr">
        <is>
          <t>최소 주문 수량이 어떻게 되나요?</t>
        </is>
      </c>
      <c r="D16" s="8" t="n"/>
      <c r="E16" s="8" t="n"/>
      <c r="F16" s="8" t="n"/>
      <c r="G16" s="8" t="n"/>
      <c r="H16" s="8" t="n"/>
    </row>
    <row r="17" ht="22" customHeight="1">
      <c r="A17" s="10" t="inlineStr">
        <is>
          <t>○</t>
        </is>
      </c>
      <c r="B17" s="14">
        <f>IF(A17="○",COUNTIF(A$15:A17,"○"),"")</f>
        <v/>
      </c>
      <c r="C17" s="7" t="inlineStr">
        <is>
          <t>샘플을 받아 볼 수 있을까요? (비용이 있다면 함께 알려 주세요)</t>
        </is>
      </c>
      <c r="D17" s="8" t="n"/>
      <c r="E17" s="8" t="n"/>
      <c r="F17" s="8" t="n"/>
      <c r="G17" s="8" t="n"/>
      <c r="H17" s="8" t="n"/>
    </row>
    <row r="18" ht="22" customHeight="1">
      <c r="A18" s="10" t="inlineStr">
        <is>
          <t>○</t>
        </is>
      </c>
      <c r="B18" s="14">
        <f>IF(A18="○",COUNTIF(A$15:A18,"○"),"")</f>
        <v/>
      </c>
      <c r="C18" s="7" t="inlineStr">
        <is>
          <t>주문 후 받기까지 보통 며칠 걸리나요?</t>
        </is>
      </c>
      <c r="D18" s="8" t="n"/>
      <c r="E18" s="8" t="n"/>
      <c r="F18" s="8" t="n"/>
      <c r="G18" s="8" t="n"/>
      <c r="H18" s="8" t="n"/>
    </row>
    <row r="19" ht="22" customHeight="1">
      <c r="A19" s="10" t="inlineStr">
        <is>
          <t>×</t>
        </is>
      </c>
      <c r="B19" s="14">
        <f>IF(A19="○",COUNTIF(A$15:A19,"○"),"")</f>
        <v/>
      </c>
      <c r="C19" s="7" t="inlineStr">
        <is>
          <t>배송 방법과 배송비가 궁금합니다.</t>
        </is>
      </c>
      <c r="D19" s="8" t="n"/>
      <c r="E19" s="8" t="n"/>
      <c r="F19" s="8" t="n"/>
      <c r="G19" s="8" t="n"/>
      <c r="H19" s="8" t="n"/>
    </row>
    <row r="20" ht="22" customHeight="1">
      <c r="A20" s="10" t="inlineStr">
        <is>
          <t>○</t>
        </is>
      </c>
      <c r="B20" s="14">
        <f>IF(A20="○",COUNTIF(A$15:A20,"○"),"")</f>
        <v/>
      </c>
      <c r="C20" s="7" t="inlineStr">
        <is>
          <t>결제 조건(선금 · 후불 · 결제일)을 알려 주세요.</t>
        </is>
      </c>
      <c r="D20" s="8" t="n"/>
      <c r="E20" s="8" t="n"/>
      <c r="F20" s="8" t="n"/>
      <c r="G20" s="8" t="n"/>
      <c r="H20" s="8" t="n"/>
    </row>
    <row r="21" ht="22" customHeight="1">
      <c r="A21" s="10" t="inlineStr">
        <is>
          <t>×</t>
        </is>
      </c>
      <c r="B21" s="14">
        <f>IF(A21="○",COUNTIF(A$15:A21,"○"),"")</f>
        <v/>
      </c>
      <c r="C21" s="7" t="inlineStr">
        <is>
          <t>세금계산서 발행이 가능한가요?</t>
        </is>
      </c>
      <c r="D21" s="8" t="n"/>
      <c r="E21" s="8" t="n"/>
      <c r="F21" s="8" t="n"/>
      <c r="G21" s="8" t="n"/>
      <c r="H21" s="8" t="n"/>
    </row>
    <row r="23" ht="22" customHeight="1">
      <c r="A23" s="4" t="inlineStr">
        <is>
          <t>3. 완성된 메일 — 제목과 본문을 복사해 보내세요</t>
        </is>
      </c>
    </row>
    <row r="24" ht="28" customHeight="1">
      <c r="A24" s="5" t="inlineStr">
        <is>
          <t>제목</t>
        </is>
      </c>
      <c r="B24" s="15">
        <f>IF(OR(C5="",C8=""),"","[문의] "&amp;C8&amp;" 거래 가능 여부 문의"&amp;IF(C6="",""," ("&amp;C6&amp;")"))</f>
        <v/>
      </c>
      <c r="C24" s="16" t="n"/>
      <c r="D24" s="16" t="n"/>
      <c r="E24" s="16" t="n"/>
      <c r="F24" s="16" t="n"/>
      <c r="G24" s="16" t="n"/>
      <c r="H24" s="16" t="n"/>
    </row>
    <row r="25" ht="22" customHeight="1">
      <c r="A25" s="7">
        <f>IF(OR(C5="",C8=""),"","안녕하세요, "&amp;IF(G5="",C5&amp;" 담당자님",G5)&amp;".")</f>
        <v/>
      </c>
      <c r="B25" s="8" t="n"/>
      <c r="C25" s="8" t="n"/>
      <c r="D25" s="8" t="n"/>
      <c r="E25" s="8" t="n"/>
      <c r="F25" s="8" t="n"/>
      <c r="G25" s="8" t="n"/>
      <c r="H25" s="8" t="n"/>
    </row>
    <row r="26" ht="22" customHeight="1">
      <c r="A26" s="7">
        <f>IF(OR(C5="",C8=""),"","저는 "&amp;IF(C6="","",C6&amp;"의 ")&amp;G6&amp;"입니다. "&amp;C7)</f>
        <v/>
      </c>
      <c r="B26" s="8" t="n"/>
      <c r="C26" s="8" t="n"/>
      <c r="D26" s="8" t="n"/>
      <c r="E26" s="8" t="n"/>
      <c r="F26" s="8" t="n"/>
      <c r="G26" s="8" t="n"/>
      <c r="H26" s="8" t="n"/>
    </row>
    <row r="27" ht="22" customHeight="1">
      <c r="A27" s="7">
        <f>IF(OR(C5="",C8=""),"",C5&amp;"의 "&amp;C8&amp;" 거래가 가능한지 여쭙고자 연락드렸습니다.")</f>
        <v/>
      </c>
      <c r="B27" s="8" t="n"/>
      <c r="C27" s="8" t="n"/>
      <c r="D27" s="8" t="n"/>
      <c r="E27" s="8" t="n"/>
      <c r="F27" s="8" t="n"/>
      <c r="G27" s="8" t="n"/>
      <c r="H27" s="8" t="n"/>
    </row>
    <row r="28" ht="22" customHeight="1">
      <c r="A28" s="7">
        <f>IF(OR(C5="",C8=""),"","■ 원하는 품목: "&amp;C8&amp;IF(G8="",""," ("&amp;G8&amp;")"))</f>
        <v/>
      </c>
      <c r="B28" s="8" t="n"/>
      <c r="C28" s="8" t="n"/>
      <c r="D28" s="8" t="n"/>
      <c r="E28" s="8" t="n"/>
      <c r="F28" s="8" t="n"/>
      <c r="G28" s="8" t="n"/>
      <c r="H28" s="8" t="n"/>
    </row>
    <row r="29" ht="22" customHeight="1">
      <c r="A29" s="7">
        <f>IF(OR(OR(C5="",C8=""),C9=""),"","■ 예상 수량: 월 "&amp;C9&amp;F9&amp;" 정도")</f>
        <v/>
      </c>
      <c r="B29" s="8" t="n"/>
      <c r="C29" s="8" t="n"/>
      <c r="D29" s="8" t="n"/>
      <c r="E29" s="8" t="n"/>
      <c r="F29" s="8" t="n"/>
      <c r="G29" s="8" t="n"/>
      <c r="H29" s="8" t="n"/>
    </row>
    <row r="30" ht="22" customHeight="1">
      <c r="A30" s="7">
        <f>IF(OR(OR(C5="",C8=""),H9=""),"","■ 첫 주문 희망일: "&amp;MONTH(H9)&amp;"월 "&amp;DAY(H9)&amp;"일"&amp;IF(C10="",""," · 납품 장소: "&amp;C10))</f>
        <v/>
      </c>
      <c r="B30" s="8" t="n"/>
      <c r="C30" s="8" t="n"/>
      <c r="D30" s="8" t="n"/>
      <c r="E30" s="8" t="n"/>
      <c r="F30" s="8" t="n"/>
      <c r="G30" s="8" t="n"/>
      <c r="H30" s="8" t="n"/>
    </row>
    <row r="31" ht="22" customHeight="1">
      <c r="A31" s="7">
        <f>IF(OR(OR(C5="",C8=""),COUNTIF(A15:A21,"○")=0),"","아래 내용을 알려 주시면 검토 후 바로 연락드리겠습니다.")</f>
        <v/>
      </c>
      <c r="B31" s="8" t="n"/>
      <c r="C31" s="8" t="n"/>
      <c r="D31" s="8" t="n"/>
      <c r="E31" s="8" t="n"/>
      <c r="F31" s="8" t="n"/>
      <c r="G31" s="8" t="n"/>
      <c r="H31" s="8" t="n"/>
    </row>
    <row r="32" ht="22" customHeight="1">
      <c r="A32" s="7">
        <f>IF(OR(OR(C5="",C8=""),COUNTIF(A15:A21,"○")&lt;1),"","  1. "&amp;IF(B15=1,C15,"")&amp;IF(B16=1,C16,"")&amp;IF(B17=1,C17,"")&amp;IF(B18=1,C18,"")&amp;IF(B19=1,C19,"")&amp;IF(B20=1,C20,"")&amp;IF(B21=1,C21,""))</f>
        <v/>
      </c>
      <c r="B32" s="8" t="n"/>
      <c r="C32" s="8" t="n"/>
      <c r="D32" s="8" t="n"/>
      <c r="E32" s="8" t="n"/>
      <c r="F32" s="8" t="n"/>
      <c r="G32" s="8" t="n"/>
      <c r="H32" s="8" t="n"/>
    </row>
    <row r="33" ht="22" customHeight="1">
      <c r="A33" s="7">
        <f>IF(OR(OR(C5="",C8=""),COUNTIF(A15:A21,"○")&lt;2),"","  2. "&amp;IF(B15=2,C15,"")&amp;IF(B16=2,C16,"")&amp;IF(B17=2,C17,"")&amp;IF(B18=2,C18,"")&amp;IF(B19=2,C19,"")&amp;IF(B20=2,C20,"")&amp;IF(B21=2,C21,""))</f>
        <v/>
      </c>
      <c r="B33" s="8" t="n"/>
      <c r="C33" s="8" t="n"/>
      <c r="D33" s="8" t="n"/>
      <c r="E33" s="8" t="n"/>
      <c r="F33" s="8" t="n"/>
      <c r="G33" s="8" t="n"/>
      <c r="H33" s="8" t="n"/>
    </row>
    <row r="34" ht="22" customHeight="1">
      <c r="A34" s="7">
        <f>IF(OR(OR(C5="",C8=""),COUNTIF(A15:A21,"○")&lt;3),"","  3. "&amp;IF(B15=3,C15,"")&amp;IF(B16=3,C16,"")&amp;IF(B17=3,C17,"")&amp;IF(B18=3,C18,"")&amp;IF(B19=3,C19,"")&amp;IF(B20=3,C20,"")&amp;IF(B21=3,C21,""))</f>
        <v/>
      </c>
      <c r="B34" s="8" t="n"/>
      <c r="C34" s="8" t="n"/>
      <c r="D34" s="8" t="n"/>
      <c r="E34" s="8" t="n"/>
      <c r="F34" s="8" t="n"/>
      <c r="G34" s="8" t="n"/>
      <c r="H34" s="8" t="n"/>
    </row>
    <row r="35" ht="22" customHeight="1">
      <c r="A35" s="7">
        <f>IF(OR(OR(C5="",C8=""),COUNTIF(A15:A21,"○")&lt;4),"","  4. "&amp;IF(B15=4,C15,"")&amp;IF(B16=4,C16,"")&amp;IF(B17=4,C17,"")&amp;IF(B18=4,C18,"")&amp;IF(B19=4,C19,"")&amp;IF(B20=4,C20,"")&amp;IF(B21=4,C21,""))</f>
        <v/>
      </c>
      <c r="B35" s="8" t="n"/>
      <c r="C35" s="8" t="n"/>
      <c r="D35" s="8" t="n"/>
      <c r="E35" s="8" t="n"/>
      <c r="F35" s="8" t="n"/>
      <c r="G35" s="8" t="n"/>
      <c r="H35" s="8" t="n"/>
    </row>
    <row r="36" ht="22" customHeight="1">
      <c r="A36" s="7">
        <f>IF(OR(OR(C5="",C8=""),COUNTIF(A15:A21,"○")&lt;5),"","  5. "&amp;IF(B15=5,C15,"")&amp;IF(B16=5,C16,"")&amp;IF(B17=5,C17,"")&amp;IF(B18=5,C18,"")&amp;IF(B19=5,C19,"")&amp;IF(B20=5,C20,"")&amp;IF(B21=5,C21,""))</f>
        <v/>
      </c>
      <c r="B36" s="8" t="n"/>
      <c r="C36" s="8" t="n"/>
      <c r="D36" s="8" t="n"/>
      <c r="E36" s="8" t="n"/>
      <c r="F36" s="8" t="n"/>
      <c r="G36" s="8" t="n"/>
      <c r="H36" s="8" t="n"/>
    </row>
    <row r="37" ht="22" customHeight="1">
      <c r="A37" s="7">
        <f>IF(OR(OR(C5="",C8=""),COUNTIF(A15:A21,"○")&lt;6),"","  6. "&amp;IF(B15=6,C15,"")&amp;IF(B16=6,C16,"")&amp;IF(B17=6,C17,"")&amp;IF(B18=6,C18,"")&amp;IF(B19=6,C19,"")&amp;IF(B20=6,C20,"")&amp;IF(B21=6,C21,""))</f>
        <v/>
      </c>
      <c r="B37" s="8" t="n"/>
      <c r="C37" s="8" t="n"/>
      <c r="D37" s="8" t="n"/>
      <c r="E37" s="8" t="n"/>
      <c r="F37" s="8" t="n"/>
      <c r="G37" s="8" t="n"/>
      <c r="H37" s="8" t="n"/>
    </row>
    <row r="38" ht="22" customHeight="1">
      <c r="A38" s="7">
        <f>IF(OR(OR(C5="",C8=""),COUNTIF(A15:A21,"○")&lt;7),"","  7. "&amp;IF(B15=7,C15,"")&amp;IF(B16=7,C16,"")&amp;IF(B17=7,C17,"")&amp;IF(B18=7,C18,"")&amp;IF(B19=7,C19,"")&amp;IF(B20=7,C20,"")&amp;IF(B21=7,C21,""))</f>
        <v/>
      </c>
      <c r="B38" s="8" t="n"/>
      <c r="C38" s="8" t="n"/>
      <c r="D38" s="8" t="n"/>
      <c r="E38" s="8" t="n"/>
      <c r="F38" s="8" t="n"/>
      <c r="G38" s="8" t="n"/>
      <c r="H38" s="8" t="n"/>
    </row>
    <row r="39" ht="22" customHeight="1">
      <c r="A39" s="7">
        <f>IF(OR(OR(C5="",C8=""),G10=""),"","바쁘시겠지만 "&amp;MONTH(G10)&amp;"월 "&amp;DAY(G10)&amp;"일"&amp;"까지 회신 주시면 감사하겠습니다.")</f>
        <v/>
      </c>
      <c r="B39" s="8" t="n"/>
      <c r="C39" s="8" t="n"/>
      <c r="D39" s="8" t="n"/>
      <c r="E39" s="8" t="n"/>
      <c r="F39" s="8" t="n"/>
      <c r="G39" s="8" t="n"/>
      <c r="H39" s="8" t="n"/>
    </row>
    <row r="40" ht="22" customHeight="1">
      <c r="A40" s="7">
        <f>IF(OR(C5="",C8=""),"","감사합니다. "&amp;IF(C6="","",C6&amp;" ")&amp;G6&amp;" 드림"&amp;IF(C11="",""," · "&amp;C11))</f>
        <v/>
      </c>
      <c r="B40" s="8" t="n"/>
      <c r="C40" s="8" t="n"/>
      <c r="D40" s="8" t="n"/>
      <c r="E40" s="8" t="n"/>
      <c r="F40" s="8" t="n"/>
      <c r="G40" s="8" t="n"/>
      <c r="H40" s="8" t="n"/>
    </row>
    <row r="42" ht="22" customHeight="1">
      <c r="A42" s="4" t="inlineStr">
        <is>
          <t>4. 답변 비교 — 여러 곳에 보냈다면 한 줄씩 (가장 싼 단가는 초록)</t>
        </is>
      </c>
    </row>
    <row r="43" ht="24" customHeight="1">
      <c r="A43" s="12" t="inlineStr">
        <is>
          <t>거래처</t>
        </is>
      </c>
      <c r="B43" s="12" t="inlineStr">
        <is>
          <t>연락일</t>
        </is>
      </c>
      <c r="C43" s="12" t="inlineStr">
        <is>
          <t>답장일</t>
        </is>
      </c>
      <c r="D43" s="12" t="inlineStr">
        <is>
          <t>응답(자동)</t>
        </is>
      </c>
      <c r="E43" s="12" t="inlineStr">
        <is>
          <t>단가</t>
        </is>
      </c>
      <c r="F43" s="12" t="inlineStr">
        <is>
          <t>최소 수량</t>
        </is>
      </c>
      <c r="G43" s="12" t="inlineStr">
        <is>
          <t>납기(일)</t>
        </is>
      </c>
      <c r="H43" s="12" t="inlineStr">
        <is>
          <t>메모</t>
        </is>
      </c>
    </row>
    <row r="44" ht="22" customHeight="1">
      <c r="A44" s="17" t="inlineStr">
        <is>
          <t>○○포장</t>
        </is>
      </c>
      <c r="B44" s="11" t="n">
        <v>46300</v>
      </c>
      <c r="C44" s="11" t="n">
        <v>46301</v>
      </c>
      <c r="D44" s="18">
        <f>IF(OR(B44="",C44=""),"",C44-B44)</f>
        <v/>
      </c>
      <c r="E44" s="9" t="n">
        <v>180</v>
      </c>
      <c r="F44" s="9" t="n">
        <v>1000</v>
      </c>
      <c r="G44" s="19" t="n">
        <v>5</v>
      </c>
      <c r="H44" s="20" t="inlineStr">
        <is>
          <t>샘플 무료</t>
        </is>
      </c>
    </row>
    <row r="45" ht="22" customHeight="1">
      <c r="A45" s="17" t="inlineStr">
        <is>
          <t>△△팩</t>
        </is>
      </c>
      <c r="B45" s="11" t="n">
        <v>46300</v>
      </c>
      <c r="C45" s="11" t="n">
        <v>46303</v>
      </c>
      <c r="D45" s="18">
        <f>IF(OR(B45="",C45=""),"",C45-B45)</f>
        <v/>
      </c>
      <c r="E45" s="9" t="n">
        <v>165</v>
      </c>
      <c r="F45" s="9" t="n">
        <v>3000</v>
      </c>
      <c r="G45" s="19" t="n">
        <v>7</v>
      </c>
      <c r="H45" s="20" t="inlineStr">
        <is>
          <t>최소 수량 큼</t>
        </is>
      </c>
    </row>
    <row r="46" ht="22" customHeight="1">
      <c r="A46" s="17" t="inlineStr">
        <is>
          <t>□□용기</t>
        </is>
      </c>
      <c r="B46" s="11" t="n">
        <v>46300</v>
      </c>
      <c r="C46" s="11" t="n">
        <v>46302</v>
      </c>
      <c r="D46" s="18">
        <f>IF(OR(B46="",C46=""),"",C46-B46)</f>
        <v/>
      </c>
      <c r="E46" s="9" t="n">
        <v>172</v>
      </c>
      <c r="F46" s="9" t="n">
        <v>500</v>
      </c>
      <c r="G46" s="19" t="n">
        <v>3</v>
      </c>
      <c r="H46" s="20" t="inlineStr">
        <is>
          <t>뚜껑 별도 20원</t>
        </is>
      </c>
    </row>
    <row r="47" ht="22" customHeight="1">
      <c r="A47" s="17" t="n"/>
      <c r="B47" s="11" t="n"/>
      <c r="C47" s="11" t="n"/>
      <c r="D47" s="18">
        <f>IF(OR(B47="",C47=""),"",C47-B47)</f>
        <v/>
      </c>
      <c r="E47" s="9" t="n"/>
      <c r="F47" s="9" t="n"/>
      <c r="G47" s="19" t="n"/>
      <c r="H47" s="20" t="n"/>
    </row>
    <row r="48" ht="22" customHeight="1">
      <c r="A48" s="17" t="n"/>
      <c r="B48" s="11" t="n"/>
      <c r="C48" s="11" t="n"/>
      <c r="D48" s="18">
        <f>IF(OR(B48="",C48=""),"",C48-B48)</f>
        <v/>
      </c>
      <c r="E48" s="9" t="n"/>
      <c r="F48" s="9" t="n"/>
      <c r="G48" s="19" t="n"/>
      <c r="H48" s="20" t="n"/>
    </row>
    <row r="49" ht="24" customHeight="1">
      <c r="A49" s="5" t="inlineStr">
        <is>
          <t>가장 싼 곳 (자동)</t>
        </is>
      </c>
      <c r="B49" s="6" t="n"/>
      <c r="C49" s="21">
        <f>IF(COUNT(E44:E48)=0,"",INDEX(A44:A48,IFERROR(MATCH(MIN(E44:E48),E44:E48,0),1)))</f>
        <v/>
      </c>
      <c r="D49" s="16" t="n"/>
      <c r="E49" s="5" t="inlineStr">
        <is>
          <t>가장 빠른 납기 (자동)</t>
        </is>
      </c>
      <c r="F49" s="6" t="n"/>
      <c r="G49" s="22">
        <f>IF(COUNT(G44:G48)=0,"",INDEX(A44:A48,IFERROR(MATCH(MIN(G44:G48),G44:G48,0),1)))</f>
        <v/>
      </c>
      <c r="H49" s="16" t="n"/>
    </row>
    <row r="51">
      <c r="A51" s="23" t="inlineStr">
        <is>
          <t>쓰는 법</t>
        </is>
      </c>
    </row>
    <row r="52">
      <c r="A52" s="24" t="inlineStr">
        <is>
          <t>1. 1번에 거래처 · 품목 · 수량 · 날짜를 넣으세요. 숫자로 적을수록 답이 빠르고 정확합니다.</t>
        </is>
      </c>
    </row>
    <row r="53">
      <c r="A53" s="24" t="inlineStr">
        <is>
          <t>2. 2번에서 물어볼 질문에 ○를 고르면 3번 메일 본문에 번호가 붙어 차례로 들어갑니다.</t>
        </is>
      </c>
    </row>
    <row r="54">
      <c r="A54" s="24" t="inlineStr">
        <is>
          <t>3. 3번 제목 · 본문을 복사해 보내고, 답이 오면 4번 표에 단가 · 최소 수량 · 납기를 적어 비교하세요.</t>
        </is>
      </c>
    </row>
    <row r="55">
      <c r="A55" s="24" t="inlineStr">
        <is>
          <t>4. 계약 · 대금 조건은 서면으로 남기고, 필요하면 전문가와 확인하세요.</t>
        </is>
      </c>
    </row>
  </sheetData>
  <mergeCells count="57">
    <mergeCell ref="C16:H16"/>
    <mergeCell ref="A30:H30"/>
    <mergeCell ref="A39:H39"/>
    <mergeCell ref="A11:B11"/>
    <mergeCell ref="A49:B49"/>
    <mergeCell ref="B24:H24"/>
    <mergeCell ref="A36:H36"/>
    <mergeCell ref="A1:H1"/>
    <mergeCell ref="G8:H8"/>
    <mergeCell ref="A6:B6"/>
    <mergeCell ref="C21:H21"/>
    <mergeCell ref="C11:H11"/>
    <mergeCell ref="A7:B7"/>
    <mergeCell ref="A25:H25"/>
    <mergeCell ref="G10:H10"/>
    <mergeCell ref="A54:H54"/>
    <mergeCell ref="C8:E8"/>
    <mergeCell ref="G6:H6"/>
    <mergeCell ref="C9:D9"/>
    <mergeCell ref="C17:H17"/>
    <mergeCell ref="A37:H37"/>
    <mergeCell ref="A27:H27"/>
    <mergeCell ref="C7:H7"/>
    <mergeCell ref="G49:H49"/>
    <mergeCell ref="A26:H26"/>
    <mergeCell ref="C19:H19"/>
    <mergeCell ref="A55:H55"/>
    <mergeCell ref="A2:H2"/>
    <mergeCell ref="E49:F49"/>
    <mergeCell ref="A5:B5"/>
    <mergeCell ref="G5:H5"/>
    <mergeCell ref="A42:H42"/>
    <mergeCell ref="A33:H33"/>
    <mergeCell ref="C18:H18"/>
    <mergeCell ref="A23:H23"/>
    <mergeCell ref="A32:H32"/>
    <mergeCell ref="A8:B8"/>
    <mergeCell ref="C6:E6"/>
    <mergeCell ref="C15:H15"/>
    <mergeCell ref="A40:H40"/>
    <mergeCell ref="A4:H4"/>
    <mergeCell ref="A53:H53"/>
    <mergeCell ref="C5:E5"/>
    <mergeCell ref="C14:H14"/>
    <mergeCell ref="A29:H29"/>
    <mergeCell ref="A34:H34"/>
    <mergeCell ref="A35:H35"/>
    <mergeCell ref="A38:H38"/>
    <mergeCell ref="A10:B10"/>
    <mergeCell ref="A52:H52"/>
    <mergeCell ref="A28:H28"/>
    <mergeCell ref="A13:H13"/>
    <mergeCell ref="C20:H20"/>
    <mergeCell ref="A9:B9"/>
    <mergeCell ref="A31:H31"/>
    <mergeCell ref="C49:D49"/>
    <mergeCell ref="C10:E10"/>
  </mergeCells>
  <conditionalFormatting sqref="A15:A21">
    <cfRule type="expression" priority="1" dxfId="0">
      <formula>$A15="○"</formula>
    </cfRule>
    <cfRule type="expression" priority="2" dxfId="1">
      <formula>$A15="×"</formula>
    </cfRule>
  </conditionalFormatting>
  <conditionalFormatting sqref="E44:E48">
    <cfRule type="expression" priority="3" dxfId="0">
      <formula>AND(ISNUMBER($E44),$E44=MIN($E$44:$E$48))</formula>
    </cfRule>
  </conditionalFormatting>
  <conditionalFormatting sqref="G44:G48">
    <cfRule type="expression" priority="4" dxfId="2">
      <formula>AND(ISNUMBER($G44),$G44=MIN($G$44:$G$48))</formula>
    </cfRule>
  </conditionalFormatting>
  <dataValidations count="2">
    <dataValidation sqref="F9" showDropDown="0" showInputMessage="1" showErrorMessage="0" allowBlank="1" prompt="단위" type="list">
      <formula1>"개,박스,kg,세트,장"</formula1>
    </dataValidation>
    <dataValidation sqref="A15:A21" showDropDown="0" showInputMessage="1" showErrorMessage="0" allowBlank="1" prompt="메일에 넣을 질문이면 ○" type="list">
      <formula1>"○,×"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2026-10-11T06:46:55Z</dcterms:created>
  <dcterms:modified xmlns:dcterms="http://purl.org/dc/terms/" xmlns:xsi="http://www.w3.org/2001/XMLSchema-instance" xsi:type="dcterms:W3CDTF">2026-10-11T06:46:55Z</dcterms:modified>
</cp:coreProperties>
</file>