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 장부" sheetId="1" state="visible" r:id="rId1"/>
    <sheet xmlns:r="http://schemas.openxmlformats.org/officeDocument/2006/relationships" name="작성 예시" sheetId="2" state="visible" r:id="rId2"/>
  </sheets>
  <definedNames>
    <definedName name="_xlnm.Print_Titles" localSheetId="0">'매출 장부'!$8:$8</definedName>
    <definedName name="_xlnm.Print_Titles" localSheetId="1">'작성 예시'!$8:$8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원&quot;"/>
    <numFmt numFmtId="165" formatCode="0&quot;건&quot;"/>
    <numFmt numFmtId="166" formatCode="yyyy-mm-dd"/>
    <numFmt numFmtId="167" formatCode="0.0%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FFFFFF"/>
      <sz val="11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right" vertical="center"/>
    </xf>
    <xf numFmtId="164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3" fontId="5" fillId="3" borderId="2" applyAlignment="1" pivotButton="0" quotePrefix="0" xfId="0">
      <alignment horizontal="center" vertical="center" wrapText="1"/>
    </xf>
    <xf numFmtId="0" fontId="0" fillId="2" borderId="2" pivotButton="0" quotePrefix="0" xfId="0"/>
    <xf numFmtId="9" fontId="5" fillId="3" borderId="2" applyAlignment="1" pivotButton="0" quotePrefix="0" xfId="0">
      <alignment horizontal="center" vertical="center" wrapText="1"/>
    </xf>
    <xf numFmtId="165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166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7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3" fontId="3" fillId="3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 wrapText="1"/>
    </xf>
    <xf numFmtId="165" fontId="4" fillId="3" borderId="2" applyAlignment="1" pivotButton="0" quotePrefix="0" xfId="0">
      <alignment horizontal="right" vertical="center"/>
    </xf>
    <xf numFmtId="9" fontId="4" fillId="3" borderId="2" applyAlignment="1" pivotButton="0" quotePrefix="0" xfId="0">
      <alignment horizontal="right" vertical="center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FDEFD9"/>
          <bgColor rgb="00FDEFD9"/>
        </patternFill>
      </fill>
    </dxf>
    <dxf>
      <font>
        <b val="1"/>
        <color rgb="002F7D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1" customWidth="1" min="4" max="4"/>
    <col width="12" customWidth="1" min="5" max="5"/>
    <col width="9" customWidth="1" min="6" max="6"/>
    <col width="11" customWidth="1" min="7" max="7"/>
    <col width="12" customWidth="1" min="8" max="8"/>
    <col width="10" customWidth="1" min="9" max="9"/>
    <col width="16" customWidth="1" min="10" max="10"/>
  </cols>
  <sheetData>
    <row r="1" ht="34" customHeight="1">
      <c r="A1" s="1" t="inlineStr">
        <is>
          <t>매  출  장  부</t>
        </is>
      </c>
    </row>
    <row r="2">
      <c r="A2" s="2" t="inlineStr">
        <is>
          <t>들어온 돈을 한 줄씩 적으면 수수료·실입금·결제수단별 합계·목표 달성률이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4" ht="22" customHeight="1">
      <c r="A4" s="4" t="inlineStr">
        <is>
          <t>사업장</t>
        </is>
      </c>
      <c r="B4" s="5" t="n"/>
      <c r="C4" s="6" t="n"/>
      <c r="D4" s="4" t="inlineStr">
        <is>
          <t>기간</t>
        </is>
      </c>
      <c r="E4" s="7" t="n"/>
      <c r="F4" s="6" t="n"/>
      <c r="G4" s="4" t="inlineStr">
        <is>
          <t>목표 매출</t>
        </is>
      </c>
      <c r="H4" s="8" t="n"/>
      <c r="I4" s="6" t="n"/>
      <c r="J4" s="6" t="n"/>
    </row>
    <row r="6" ht="28" customHeight="1">
      <c r="A6" s="4" t="inlineStr">
        <is>
          <t>매출 합계</t>
        </is>
      </c>
      <c r="B6" s="9">
        <f>IF(E39="","",E39)</f>
        <v/>
      </c>
      <c r="C6" s="10" t="n"/>
      <c r="D6" s="4" t="inlineStr">
        <is>
          <t>실입금 합계</t>
        </is>
      </c>
      <c r="E6" s="11">
        <f>IF(H39="","",H39)</f>
        <v/>
      </c>
      <c r="F6" s="4" t="inlineStr">
        <is>
          <t>목표 달성률</t>
        </is>
      </c>
      <c r="G6" s="12" t="n"/>
      <c r="H6" s="13">
        <f>IF(OR(H4="",B6=""),"",B6/H4)</f>
        <v/>
      </c>
      <c r="I6" s="4" t="inlineStr">
        <is>
          <t>미입금</t>
        </is>
      </c>
      <c r="J6" s="14">
        <f>IF(COUNTIF(I9:I38,"미확인")=0,"",COUNTIF(I9:I38,"미확인"))</f>
        <v/>
      </c>
    </row>
    <row r="8" ht="24" customHeight="1">
      <c r="A8" s="15" t="inlineStr">
        <is>
          <t>날짜</t>
        </is>
      </c>
      <c r="B8" s="15" t="inlineStr">
        <is>
          <t>채널</t>
        </is>
      </c>
      <c r="C8" s="15" t="inlineStr">
        <is>
          <t>내용(품목·고객)</t>
        </is>
      </c>
      <c r="D8" s="15" t="inlineStr">
        <is>
          <t>결제수단</t>
        </is>
      </c>
      <c r="E8" s="15" t="inlineStr">
        <is>
          <t>금액</t>
        </is>
      </c>
      <c r="F8" s="15" t="inlineStr">
        <is>
          <t>수수료율</t>
        </is>
      </c>
      <c r="G8" s="15" t="inlineStr">
        <is>
          <t>수수료</t>
        </is>
      </c>
      <c r="H8" s="15" t="inlineStr">
        <is>
          <t>실입금액</t>
        </is>
      </c>
      <c r="I8" s="15" t="inlineStr">
        <is>
          <t>입금 확인</t>
        </is>
      </c>
      <c r="J8" s="15" t="inlineStr">
        <is>
          <t>메모</t>
        </is>
      </c>
    </row>
    <row r="9" ht="20" customHeight="1">
      <c r="A9" s="16" t="n"/>
      <c r="B9" s="7" t="n"/>
      <c r="C9" s="5" t="n"/>
      <c r="D9" s="7" t="n"/>
      <c r="E9" s="17" t="n"/>
      <c r="F9" s="18" t="n"/>
      <c r="G9" s="19">
        <f>IF(OR(E9="",F9=""),"",ROUND(E9*F9,0))</f>
        <v/>
      </c>
      <c r="H9" s="19">
        <f>IF(E9="","",E9-SUM(G9))</f>
        <v/>
      </c>
      <c r="I9" s="7" t="n"/>
      <c r="J9" s="5" t="n"/>
    </row>
    <row r="10" ht="20" customHeight="1">
      <c r="A10" s="16" t="n"/>
      <c r="B10" s="7" t="n"/>
      <c r="C10" s="5" t="n"/>
      <c r="D10" s="7" t="n"/>
      <c r="E10" s="17" t="n"/>
      <c r="F10" s="18" t="n"/>
      <c r="G10" s="19">
        <f>IF(OR(E10="",F10=""),"",ROUND(E10*F10,0))</f>
        <v/>
      </c>
      <c r="H10" s="19">
        <f>IF(E10="","",E10-SUM(G10))</f>
        <v/>
      </c>
      <c r="I10" s="7" t="n"/>
      <c r="J10" s="5" t="n"/>
    </row>
    <row r="11" ht="20" customHeight="1">
      <c r="A11" s="16" t="n"/>
      <c r="B11" s="7" t="n"/>
      <c r="C11" s="5" t="n"/>
      <c r="D11" s="7" t="n"/>
      <c r="E11" s="17" t="n"/>
      <c r="F11" s="18" t="n"/>
      <c r="G11" s="19">
        <f>IF(OR(E11="",F11=""),"",ROUND(E11*F11,0))</f>
        <v/>
      </c>
      <c r="H11" s="19">
        <f>IF(E11="","",E11-SUM(G11))</f>
        <v/>
      </c>
      <c r="I11" s="7" t="n"/>
      <c r="J11" s="5" t="n"/>
    </row>
    <row r="12" ht="20" customHeight="1">
      <c r="A12" s="16" t="n"/>
      <c r="B12" s="7" t="n"/>
      <c r="C12" s="5" t="n"/>
      <c r="D12" s="7" t="n"/>
      <c r="E12" s="17" t="n"/>
      <c r="F12" s="18" t="n"/>
      <c r="G12" s="19">
        <f>IF(OR(E12="",F12=""),"",ROUND(E12*F12,0))</f>
        <v/>
      </c>
      <c r="H12" s="19">
        <f>IF(E12="","",E12-SUM(G12))</f>
        <v/>
      </c>
      <c r="I12" s="7" t="n"/>
      <c r="J12" s="5" t="n"/>
    </row>
    <row r="13" ht="20" customHeight="1">
      <c r="A13" s="16" t="n"/>
      <c r="B13" s="7" t="n"/>
      <c r="C13" s="5" t="n"/>
      <c r="D13" s="7" t="n"/>
      <c r="E13" s="17" t="n"/>
      <c r="F13" s="18" t="n"/>
      <c r="G13" s="19">
        <f>IF(OR(E13="",F13=""),"",ROUND(E13*F13,0))</f>
        <v/>
      </c>
      <c r="H13" s="19">
        <f>IF(E13="","",E13-SUM(G13))</f>
        <v/>
      </c>
      <c r="I13" s="7" t="n"/>
      <c r="J13" s="5" t="n"/>
    </row>
    <row r="14" ht="20" customHeight="1">
      <c r="A14" s="16" t="n"/>
      <c r="B14" s="7" t="n"/>
      <c r="C14" s="5" t="n"/>
      <c r="D14" s="7" t="n"/>
      <c r="E14" s="17" t="n"/>
      <c r="F14" s="18" t="n"/>
      <c r="G14" s="19">
        <f>IF(OR(E14="",F14=""),"",ROUND(E14*F14,0))</f>
        <v/>
      </c>
      <c r="H14" s="19">
        <f>IF(E14="","",E14-SUM(G14))</f>
        <v/>
      </c>
      <c r="I14" s="7" t="n"/>
      <c r="J14" s="5" t="n"/>
    </row>
    <row r="15" ht="20" customHeight="1">
      <c r="A15" s="16" t="n"/>
      <c r="B15" s="7" t="n"/>
      <c r="C15" s="5" t="n"/>
      <c r="D15" s="7" t="n"/>
      <c r="E15" s="17" t="n"/>
      <c r="F15" s="18" t="n"/>
      <c r="G15" s="19">
        <f>IF(OR(E15="",F15=""),"",ROUND(E15*F15,0))</f>
        <v/>
      </c>
      <c r="H15" s="19">
        <f>IF(E15="","",E15-SUM(G15))</f>
        <v/>
      </c>
      <c r="I15" s="7" t="n"/>
      <c r="J15" s="5" t="n"/>
    </row>
    <row r="16" ht="20" customHeight="1">
      <c r="A16" s="16" t="n"/>
      <c r="B16" s="7" t="n"/>
      <c r="C16" s="5" t="n"/>
      <c r="D16" s="7" t="n"/>
      <c r="E16" s="17" t="n"/>
      <c r="F16" s="18" t="n"/>
      <c r="G16" s="19">
        <f>IF(OR(E16="",F16=""),"",ROUND(E16*F16,0))</f>
        <v/>
      </c>
      <c r="H16" s="19">
        <f>IF(E16="","",E16-SUM(G16))</f>
        <v/>
      </c>
      <c r="I16" s="7" t="n"/>
      <c r="J16" s="5" t="n"/>
    </row>
    <row r="17" ht="20" customHeight="1">
      <c r="A17" s="16" t="n"/>
      <c r="B17" s="7" t="n"/>
      <c r="C17" s="5" t="n"/>
      <c r="D17" s="7" t="n"/>
      <c r="E17" s="17" t="n"/>
      <c r="F17" s="18" t="n"/>
      <c r="G17" s="19">
        <f>IF(OR(E17="",F17=""),"",ROUND(E17*F17,0))</f>
        <v/>
      </c>
      <c r="H17" s="19">
        <f>IF(E17="","",E17-SUM(G17))</f>
        <v/>
      </c>
      <c r="I17" s="7" t="n"/>
      <c r="J17" s="5" t="n"/>
    </row>
    <row r="18" ht="20" customHeight="1">
      <c r="A18" s="16" t="n"/>
      <c r="B18" s="7" t="n"/>
      <c r="C18" s="5" t="n"/>
      <c r="D18" s="7" t="n"/>
      <c r="E18" s="17" t="n"/>
      <c r="F18" s="18" t="n"/>
      <c r="G18" s="19">
        <f>IF(OR(E18="",F18=""),"",ROUND(E18*F18,0))</f>
        <v/>
      </c>
      <c r="H18" s="19">
        <f>IF(E18="","",E18-SUM(G18))</f>
        <v/>
      </c>
      <c r="I18" s="7" t="n"/>
      <c r="J18" s="5" t="n"/>
    </row>
    <row r="19" ht="20" customHeight="1">
      <c r="A19" s="16" t="n"/>
      <c r="B19" s="7" t="n"/>
      <c r="C19" s="5" t="n"/>
      <c r="D19" s="7" t="n"/>
      <c r="E19" s="17" t="n"/>
      <c r="F19" s="18" t="n"/>
      <c r="G19" s="19">
        <f>IF(OR(E19="",F19=""),"",ROUND(E19*F19,0))</f>
        <v/>
      </c>
      <c r="H19" s="19">
        <f>IF(E19="","",E19-SUM(G19))</f>
        <v/>
      </c>
      <c r="I19" s="7" t="n"/>
      <c r="J19" s="5" t="n"/>
    </row>
    <row r="20" ht="20" customHeight="1">
      <c r="A20" s="16" t="n"/>
      <c r="B20" s="7" t="n"/>
      <c r="C20" s="5" t="n"/>
      <c r="D20" s="7" t="n"/>
      <c r="E20" s="17" t="n"/>
      <c r="F20" s="18" t="n"/>
      <c r="G20" s="19">
        <f>IF(OR(E20="",F20=""),"",ROUND(E20*F20,0))</f>
        <v/>
      </c>
      <c r="H20" s="19">
        <f>IF(E20="","",E20-SUM(G20))</f>
        <v/>
      </c>
      <c r="I20" s="7" t="n"/>
      <c r="J20" s="5" t="n"/>
    </row>
    <row r="21" ht="20" customHeight="1">
      <c r="A21" s="16" t="n"/>
      <c r="B21" s="7" t="n"/>
      <c r="C21" s="5" t="n"/>
      <c r="D21" s="7" t="n"/>
      <c r="E21" s="17" t="n"/>
      <c r="F21" s="18" t="n"/>
      <c r="G21" s="19">
        <f>IF(OR(E21="",F21=""),"",ROUND(E21*F21,0))</f>
        <v/>
      </c>
      <c r="H21" s="19">
        <f>IF(E21="","",E21-SUM(G21))</f>
        <v/>
      </c>
      <c r="I21" s="7" t="n"/>
      <c r="J21" s="5" t="n"/>
    </row>
    <row r="22" ht="20" customHeight="1">
      <c r="A22" s="16" t="n"/>
      <c r="B22" s="7" t="n"/>
      <c r="C22" s="5" t="n"/>
      <c r="D22" s="7" t="n"/>
      <c r="E22" s="17" t="n"/>
      <c r="F22" s="18" t="n"/>
      <c r="G22" s="19">
        <f>IF(OR(E22="",F22=""),"",ROUND(E22*F22,0))</f>
        <v/>
      </c>
      <c r="H22" s="19">
        <f>IF(E22="","",E22-SUM(G22))</f>
        <v/>
      </c>
      <c r="I22" s="7" t="n"/>
      <c r="J22" s="5" t="n"/>
    </row>
    <row r="23" ht="20" customHeight="1">
      <c r="A23" s="16" t="n"/>
      <c r="B23" s="7" t="n"/>
      <c r="C23" s="5" t="n"/>
      <c r="D23" s="7" t="n"/>
      <c r="E23" s="17" t="n"/>
      <c r="F23" s="18" t="n"/>
      <c r="G23" s="19">
        <f>IF(OR(E23="",F23=""),"",ROUND(E23*F23,0))</f>
        <v/>
      </c>
      <c r="H23" s="19">
        <f>IF(E23="","",E23-SUM(G23))</f>
        <v/>
      </c>
      <c r="I23" s="7" t="n"/>
      <c r="J23" s="5" t="n"/>
    </row>
    <row r="24" ht="20" customHeight="1">
      <c r="A24" s="16" t="n"/>
      <c r="B24" s="7" t="n"/>
      <c r="C24" s="5" t="n"/>
      <c r="D24" s="7" t="n"/>
      <c r="E24" s="17" t="n"/>
      <c r="F24" s="18" t="n"/>
      <c r="G24" s="19">
        <f>IF(OR(E24="",F24=""),"",ROUND(E24*F24,0))</f>
        <v/>
      </c>
      <c r="H24" s="19">
        <f>IF(E24="","",E24-SUM(G24))</f>
        <v/>
      </c>
      <c r="I24" s="7" t="n"/>
      <c r="J24" s="5" t="n"/>
    </row>
    <row r="25" ht="20" customHeight="1">
      <c r="A25" s="16" t="n"/>
      <c r="B25" s="7" t="n"/>
      <c r="C25" s="5" t="n"/>
      <c r="D25" s="7" t="n"/>
      <c r="E25" s="17" t="n"/>
      <c r="F25" s="18" t="n"/>
      <c r="G25" s="19">
        <f>IF(OR(E25="",F25=""),"",ROUND(E25*F25,0))</f>
        <v/>
      </c>
      <c r="H25" s="19">
        <f>IF(E25="","",E25-SUM(G25))</f>
        <v/>
      </c>
      <c r="I25" s="7" t="n"/>
      <c r="J25" s="5" t="n"/>
    </row>
    <row r="26" ht="20" customHeight="1">
      <c r="A26" s="16" t="n"/>
      <c r="B26" s="7" t="n"/>
      <c r="C26" s="5" t="n"/>
      <c r="D26" s="7" t="n"/>
      <c r="E26" s="17" t="n"/>
      <c r="F26" s="18" t="n"/>
      <c r="G26" s="19">
        <f>IF(OR(E26="",F26=""),"",ROUND(E26*F26,0))</f>
        <v/>
      </c>
      <c r="H26" s="19">
        <f>IF(E26="","",E26-SUM(G26))</f>
        <v/>
      </c>
      <c r="I26" s="7" t="n"/>
      <c r="J26" s="5" t="n"/>
    </row>
    <row r="27" ht="20" customHeight="1">
      <c r="A27" s="16" t="n"/>
      <c r="B27" s="7" t="n"/>
      <c r="C27" s="5" t="n"/>
      <c r="D27" s="7" t="n"/>
      <c r="E27" s="17" t="n"/>
      <c r="F27" s="18" t="n"/>
      <c r="G27" s="19">
        <f>IF(OR(E27="",F27=""),"",ROUND(E27*F27,0))</f>
        <v/>
      </c>
      <c r="H27" s="19">
        <f>IF(E27="","",E27-SUM(G27))</f>
        <v/>
      </c>
      <c r="I27" s="7" t="n"/>
      <c r="J27" s="5" t="n"/>
    </row>
    <row r="28" ht="20" customHeight="1">
      <c r="A28" s="16" t="n"/>
      <c r="B28" s="7" t="n"/>
      <c r="C28" s="5" t="n"/>
      <c r="D28" s="7" t="n"/>
      <c r="E28" s="17" t="n"/>
      <c r="F28" s="18" t="n"/>
      <c r="G28" s="19">
        <f>IF(OR(E28="",F28=""),"",ROUND(E28*F28,0))</f>
        <v/>
      </c>
      <c r="H28" s="19">
        <f>IF(E28="","",E28-SUM(G28))</f>
        <v/>
      </c>
      <c r="I28" s="7" t="n"/>
      <c r="J28" s="5" t="n"/>
    </row>
    <row r="29" ht="20" customHeight="1">
      <c r="A29" s="16" t="n"/>
      <c r="B29" s="7" t="n"/>
      <c r="C29" s="5" t="n"/>
      <c r="D29" s="7" t="n"/>
      <c r="E29" s="17" t="n"/>
      <c r="F29" s="18" t="n"/>
      <c r="G29" s="19">
        <f>IF(OR(E29="",F29=""),"",ROUND(E29*F29,0))</f>
        <v/>
      </c>
      <c r="H29" s="19">
        <f>IF(E29="","",E29-SUM(G29))</f>
        <v/>
      </c>
      <c r="I29" s="7" t="n"/>
      <c r="J29" s="5" t="n"/>
    </row>
    <row r="30" ht="20" customHeight="1">
      <c r="A30" s="16" t="n"/>
      <c r="B30" s="7" t="n"/>
      <c r="C30" s="5" t="n"/>
      <c r="D30" s="7" t="n"/>
      <c r="E30" s="17" t="n"/>
      <c r="F30" s="18" t="n"/>
      <c r="G30" s="19">
        <f>IF(OR(E30="",F30=""),"",ROUND(E30*F30,0))</f>
        <v/>
      </c>
      <c r="H30" s="19">
        <f>IF(E30="","",E30-SUM(G30))</f>
        <v/>
      </c>
      <c r="I30" s="7" t="n"/>
      <c r="J30" s="5" t="n"/>
    </row>
    <row r="31" ht="20" customHeight="1">
      <c r="A31" s="16" t="n"/>
      <c r="B31" s="7" t="n"/>
      <c r="C31" s="5" t="n"/>
      <c r="D31" s="7" t="n"/>
      <c r="E31" s="17" t="n"/>
      <c r="F31" s="18" t="n"/>
      <c r="G31" s="19">
        <f>IF(OR(E31="",F31=""),"",ROUND(E31*F31,0))</f>
        <v/>
      </c>
      <c r="H31" s="19">
        <f>IF(E31="","",E31-SUM(G31))</f>
        <v/>
      </c>
      <c r="I31" s="7" t="n"/>
      <c r="J31" s="5" t="n"/>
    </row>
    <row r="32" ht="20" customHeight="1">
      <c r="A32" s="16" t="n"/>
      <c r="B32" s="7" t="n"/>
      <c r="C32" s="5" t="n"/>
      <c r="D32" s="7" t="n"/>
      <c r="E32" s="17" t="n"/>
      <c r="F32" s="18" t="n"/>
      <c r="G32" s="19">
        <f>IF(OR(E32="",F32=""),"",ROUND(E32*F32,0))</f>
        <v/>
      </c>
      <c r="H32" s="19">
        <f>IF(E32="","",E32-SUM(G32))</f>
        <v/>
      </c>
      <c r="I32" s="7" t="n"/>
      <c r="J32" s="5" t="n"/>
    </row>
    <row r="33" ht="20" customHeight="1">
      <c r="A33" s="16" t="n"/>
      <c r="B33" s="7" t="n"/>
      <c r="C33" s="5" t="n"/>
      <c r="D33" s="7" t="n"/>
      <c r="E33" s="17" t="n"/>
      <c r="F33" s="18" t="n"/>
      <c r="G33" s="19">
        <f>IF(OR(E33="",F33=""),"",ROUND(E33*F33,0))</f>
        <v/>
      </c>
      <c r="H33" s="19">
        <f>IF(E33="","",E33-SUM(G33))</f>
        <v/>
      </c>
      <c r="I33" s="7" t="n"/>
      <c r="J33" s="5" t="n"/>
    </row>
    <row r="34" ht="20" customHeight="1">
      <c r="A34" s="16" t="n"/>
      <c r="B34" s="7" t="n"/>
      <c r="C34" s="5" t="n"/>
      <c r="D34" s="7" t="n"/>
      <c r="E34" s="17" t="n"/>
      <c r="F34" s="18" t="n"/>
      <c r="G34" s="19">
        <f>IF(OR(E34="",F34=""),"",ROUND(E34*F34,0))</f>
        <v/>
      </c>
      <c r="H34" s="19">
        <f>IF(E34="","",E34-SUM(G34))</f>
        <v/>
      </c>
      <c r="I34" s="7" t="n"/>
      <c r="J34" s="5" t="n"/>
    </row>
    <row r="35" ht="20" customHeight="1">
      <c r="A35" s="16" t="n"/>
      <c r="B35" s="7" t="n"/>
      <c r="C35" s="5" t="n"/>
      <c r="D35" s="7" t="n"/>
      <c r="E35" s="17" t="n"/>
      <c r="F35" s="18" t="n"/>
      <c r="G35" s="19">
        <f>IF(OR(E35="",F35=""),"",ROUND(E35*F35,0))</f>
        <v/>
      </c>
      <c r="H35" s="19">
        <f>IF(E35="","",E35-SUM(G35))</f>
        <v/>
      </c>
      <c r="I35" s="7" t="n"/>
      <c r="J35" s="5" t="n"/>
    </row>
    <row r="36" ht="20" customHeight="1">
      <c r="A36" s="16" t="n"/>
      <c r="B36" s="7" t="n"/>
      <c r="C36" s="5" t="n"/>
      <c r="D36" s="7" t="n"/>
      <c r="E36" s="17" t="n"/>
      <c r="F36" s="18" t="n"/>
      <c r="G36" s="19">
        <f>IF(OR(E36="",F36=""),"",ROUND(E36*F36,0))</f>
        <v/>
      </c>
      <c r="H36" s="19">
        <f>IF(E36="","",E36-SUM(G36))</f>
        <v/>
      </c>
      <c r="I36" s="7" t="n"/>
      <c r="J36" s="5" t="n"/>
    </row>
    <row r="37" ht="20" customHeight="1">
      <c r="A37" s="16" t="n"/>
      <c r="B37" s="7" t="n"/>
      <c r="C37" s="5" t="n"/>
      <c r="D37" s="7" t="n"/>
      <c r="E37" s="17" t="n"/>
      <c r="F37" s="18" t="n"/>
      <c r="G37" s="19">
        <f>IF(OR(E37="",F37=""),"",ROUND(E37*F37,0))</f>
        <v/>
      </c>
      <c r="H37" s="19">
        <f>IF(E37="","",E37-SUM(G37))</f>
        <v/>
      </c>
      <c r="I37" s="7" t="n"/>
      <c r="J37" s="5" t="n"/>
    </row>
    <row r="38" ht="20" customHeight="1">
      <c r="A38" s="16" t="n"/>
      <c r="B38" s="7" t="n"/>
      <c r="C38" s="5" t="n"/>
      <c r="D38" s="7" t="n"/>
      <c r="E38" s="17" t="n"/>
      <c r="F38" s="18" t="n"/>
      <c r="G38" s="19">
        <f>IF(OR(E38="",F38=""),"",ROUND(E38*F38,0))</f>
        <v/>
      </c>
      <c r="H38" s="19">
        <f>IF(E38="","",E38-SUM(G38))</f>
        <v/>
      </c>
      <c r="I38" s="7" t="n"/>
      <c r="J38" s="5" t="n"/>
    </row>
    <row r="39" ht="22" customHeight="1">
      <c r="A39" s="4" t="inlineStr">
        <is>
          <t>합   계</t>
        </is>
      </c>
      <c r="B39" s="12" t="n"/>
      <c r="C39" s="12" t="n"/>
      <c r="D39" s="12" t="n"/>
      <c r="E39" s="20">
        <f>IF(COUNT(E9:E38)=0,"",SUM(E9:E38))</f>
        <v/>
      </c>
      <c r="F39" s="21" t="n"/>
      <c r="G39" s="20">
        <f>IF(COUNT(G9:G38)=0,"",SUM(G9:G38))</f>
        <v/>
      </c>
      <c r="H39" s="20">
        <f>IF(COUNT(H9:H38)=0,"",SUM(H9:H38))</f>
        <v/>
      </c>
      <c r="I39" s="21" t="n"/>
      <c r="J39" s="21" t="n"/>
    </row>
    <row r="41" ht="22" customHeight="1">
      <c r="A41" s="22" t="inlineStr">
        <is>
          <t>결제수단별 · 채널별 합계</t>
        </is>
      </c>
    </row>
    <row r="42" ht="20" customHeight="1">
      <c r="A42" s="15" t="inlineStr">
        <is>
          <t>결제수단</t>
        </is>
      </c>
      <c r="B42" s="15" t="inlineStr">
        <is>
          <t>건수</t>
        </is>
      </c>
      <c r="C42" s="15" t="inlineStr">
        <is>
          <t>금액</t>
        </is>
      </c>
      <c r="D42" s="15" t="inlineStr">
        <is>
          <t>비중</t>
        </is>
      </c>
      <c r="F42" s="15" t="inlineStr">
        <is>
          <t>채널</t>
        </is>
      </c>
      <c r="G42" s="15" t="inlineStr">
        <is>
          <t>건수</t>
        </is>
      </c>
      <c r="H42" s="15" t="inlineStr">
        <is>
          <t>금액</t>
        </is>
      </c>
      <c r="I42" s="15" t="inlineStr">
        <is>
          <t>비중</t>
        </is>
      </c>
    </row>
    <row r="43" ht="20" customHeight="1">
      <c r="A43" s="4" t="inlineStr">
        <is>
          <t>카드</t>
        </is>
      </c>
      <c r="B43" s="23">
        <f>IF(COUNTIF($D$9:$D$38,A43)=0,"",COUNTIF($D$9:$D$38,A43))</f>
        <v/>
      </c>
      <c r="C43" s="19">
        <f>IF(B43="","",SUMIF($D$9:$D$38,A43,$E$9:$E$38))</f>
        <v/>
      </c>
      <c r="D43" s="24">
        <f>IF(OR(C43="",$E$39=""),"",C43/$E$39)</f>
        <v/>
      </c>
      <c r="F43" s="4" t="inlineStr">
        <is>
          <t>매장</t>
        </is>
      </c>
      <c r="G43" s="23">
        <f>IF(COUNTIF($B$9:$B$38,F43)=0,"",COUNTIF($B$9:$B$38,F43))</f>
        <v/>
      </c>
      <c r="H43" s="19">
        <f>IF(G43="","",SUMIF($B$9:$B$38,F43,$E$9:$E$38))</f>
        <v/>
      </c>
      <c r="I43" s="24">
        <f>IF(OR(H43="",$E$39=""),"",H43/$E$39)</f>
        <v/>
      </c>
    </row>
    <row r="44" ht="20" customHeight="1">
      <c r="A44" s="4" t="inlineStr">
        <is>
          <t>현금</t>
        </is>
      </c>
      <c r="B44" s="23">
        <f>IF(COUNTIF($D$9:$D$38,A44)=0,"",COUNTIF($D$9:$D$38,A44))</f>
        <v/>
      </c>
      <c r="C44" s="19">
        <f>IF(B44="","",SUMIF($D$9:$D$38,A44,$E$9:$E$38))</f>
        <v/>
      </c>
      <c r="D44" s="24">
        <f>IF(OR(C44="",$E$39=""),"",C44/$E$39)</f>
        <v/>
      </c>
      <c r="F44" s="4" t="inlineStr">
        <is>
          <t>온라인</t>
        </is>
      </c>
      <c r="G44" s="23">
        <f>IF(COUNTIF($B$9:$B$38,F44)=0,"",COUNTIF($B$9:$B$38,F44))</f>
        <v/>
      </c>
      <c r="H44" s="19">
        <f>IF(G44="","",SUMIF($B$9:$B$38,F44,$E$9:$E$38))</f>
        <v/>
      </c>
      <c r="I44" s="24">
        <f>IF(OR(H44="",$E$39=""),"",H44/$E$39)</f>
        <v/>
      </c>
    </row>
    <row r="45" ht="20" customHeight="1">
      <c r="A45" s="4" t="inlineStr">
        <is>
          <t>계좌이체</t>
        </is>
      </c>
      <c r="B45" s="23">
        <f>IF(COUNTIF($D$9:$D$38,A45)=0,"",COUNTIF($D$9:$D$38,A45))</f>
        <v/>
      </c>
      <c r="C45" s="19">
        <f>IF(B45="","",SUMIF($D$9:$D$38,A45,$E$9:$E$38))</f>
        <v/>
      </c>
      <c r="D45" s="24">
        <f>IF(OR(C45="",$E$39=""),"",C45/$E$39)</f>
        <v/>
      </c>
      <c r="F45" s="4" t="inlineStr">
        <is>
          <t>배달앱</t>
        </is>
      </c>
      <c r="G45" s="23">
        <f>IF(COUNTIF($B$9:$B$38,F45)=0,"",COUNTIF($B$9:$B$38,F45))</f>
        <v/>
      </c>
      <c r="H45" s="19">
        <f>IF(G45="","",SUMIF($B$9:$B$38,F45,$E$9:$E$38))</f>
        <v/>
      </c>
      <c r="I45" s="24">
        <f>IF(OR(H45="",$E$39=""),"",H45/$E$39)</f>
        <v/>
      </c>
    </row>
    <row r="46" ht="20" customHeight="1">
      <c r="A46" s="4" t="inlineStr">
        <is>
          <t>간편결제</t>
        </is>
      </c>
      <c r="B46" s="23">
        <f>IF(COUNTIF($D$9:$D$38,A46)=0,"",COUNTIF($D$9:$D$38,A46))</f>
        <v/>
      </c>
      <c r="C46" s="19">
        <f>IF(B46="","",SUMIF($D$9:$D$38,A46,$E$9:$E$38))</f>
        <v/>
      </c>
      <c r="D46" s="24">
        <f>IF(OR(C46="",$E$39=""),"",C46/$E$39)</f>
        <v/>
      </c>
      <c r="F46" s="4" t="inlineStr">
        <is>
          <t>행사·기타</t>
        </is>
      </c>
      <c r="G46" s="23">
        <f>IF(COUNTIF($B$9:$B$38,F46)=0,"",COUNTIF($B$9:$B$38,F46))</f>
        <v/>
      </c>
      <c r="H46" s="19">
        <f>IF(G46="","",SUMIF($B$9:$B$38,F46,$E$9:$E$38))</f>
        <v/>
      </c>
      <c r="I46" s="24">
        <f>IF(OR(H46="",$E$39=""),"",H46/$E$39)</f>
        <v/>
      </c>
    </row>
    <row r="47" ht="20" customHeight="1">
      <c r="A47" s="4" t="inlineStr">
        <is>
          <t>기타</t>
        </is>
      </c>
      <c r="B47" s="23">
        <f>IF(COUNTIF($D$9:$D$38,A47)=0,"",COUNTIF($D$9:$D$38,A47))</f>
        <v/>
      </c>
      <c r="C47" s="19">
        <f>IF(B47="","",SUMIF($D$9:$D$38,A47,$E$9:$E$38))</f>
        <v/>
      </c>
      <c r="D47" s="24">
        <f>IF(OR(C47="",$E$39=""),"",C47/$E$39)</f>
        <v/>
      </c>
    </row>
    <row r="49">
      <c r="A49" s="25" t="inlineStr">
        <is>
          <t>쓰는 법</t>
        </is>
      </c>
    </row>
    <row r="50">
      <c r="A50" s="26" t="inlineStr">
        <is>
          <t>1. 들어온 돈을 그날그날 한 줄씩 적어요. 채널·결제수단·입금 확인은 목록에서 고르면 돼요.</t>
        </is>
      </c>
    </row>
    <row r="51">
      <c r="A51" s="26" t="inlineStr">
        <is>
          <t>2. 카드·배달앱처럼 수수료가 있으면 수수료율(예: 1.5%)을 적으면 수수료와 실제 들어올 돈이 계산돼요.</t>
        </is>
      </c>
    </row>
    <row r="52">
      <c r="A52" s="26" t="inlineStr">
        <is>
          <t>3. 아직 통장에 안 들어온 건은 '미확인'으로 두면 주황색으로 표시돼 정산할 때 챙기기 쉬워요.</t>
        </is>
      </c>
    </row>
    <row r="53">
      <c r="A53" s="26" t="inlineStr">
        <is>
          <t>4. 맨 위에서 이번 달 매출·목표 달성률을, 아래 표에서 결제수단·채널별 비중을 봐요.</t>
        </is>
      </c>
    </row>
    <row r="54">
      <c r="A54" s="26" t="inlineStr">
        <is>
          <t>5. 부가세·종합소득세 신고 등 세무 처리는 세무 전문가와 확인하세요.</t>
        </is>
      </c>
    </row>
  </sheetData>
  <mergeCells count="14">
    <mergeCell ref="E4:F4"/>
    <mergeCell ref="A1:J1"/>
    <mergeCell ref="B6:C6"/>
    <mergeCell ref="H4:J4"/>
    <mergeCell ref="A39:D39"/>
    <mergeCell ref="A53:J53"/>
    <mergeCell ref="A50:J50"/>
    <mergeCell ref="F6:G6"/>
    <mergeCell ref="A2:J2"/>
    <mergeCell ref="A52:J52"/>
    <mergeCell ref="B4:C4"/>
    <mergeCell ref="A41:J41"/>
    <mergeCell ref="A54:J54"/>
    <mergeCell ref="A51:J51"/>
  </mergeCells>
  <conditionalFormatting sqref="A9:J38">
    <cfRule type="expression" priority="1" dxfId="0">
      <formula>$I9="미확인"</formula>
    </cfRule>
  </conditionalFormatting>
  <conditionalFormatting sqref="H6">
    <cfRule type="expression" priority="2" dxfId="1">
      <formula>AND(H6&lt;&gt;"",H6&gt;=1)</formula>
    </cfRule>
  </conditionalFormatting>
  <dataValidations count="3">
    <dataValidation sqref="B9:B38" showDropDown="0" showInputMessage="0" showErrorMessage="0" allowBlank="1" type="list">
      <formula1>"매장,온라인,배달앱,행사·기타"</formula1>
    </dataValidation>
    <dataValidation sqref="D9:D38" showDropDown="0" showInputMessage="0" showErrorMessage="0" allowBlank="1" type="list">
      <formula1>"카드,현금,계좌이체,간편결제,기타"</formula1>
    </dataValidation>
    <dataValidation sqref="I9:I38" showDropDown="0" showInputMessage="1" showErrorMessage="0" allowBlank="1" prompt="통장에 들어온 걸 확인했으면 '확인'" type="list">
      <formula1>"확인,미확인"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1" customWidth="1" min="4" max="4"/>
    <col width="12" customWidth="1" min="5" max="5"/>
    <col width="9" customWidth="1" min="6" max="6"/>
    <col width="11" customWidth="1" min="7" max="7"/>
    <col width="12" customWidth="1" min="8" max="8"/>
    <col width="10" customWidth="1" min="9" max="9"/>
    <col width="16" customWidth="1" min="10" max="10"/>
  </cols>
  <sheetData>
    <row r="1" ht="34" customHeight="1">
      <c r="A1" s="1" t="inlineStr">
        <is>
          <t>매  출  장  부</t>
        </is>
      </c>
    </row>
    <row r="2">
      <c r="A2" s="2" t="inlineStr">
        <is>
          <t>들어온 돈을 한 줄씩 적으면 수수료·실입금·결제수단별 합계·목표 달성률이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4" ht="22" customHeight="1">
      <c r="A4" s="4" t="inlineStr">
        <is>
          <t>사업장</t>
        </is>
      </c>
      <c r="B4" s="5" t="inlineStr">
        <is>
          <t>가나다 카페</t>
        </is>
      </c>
      <c r="C4" s="6" t="n"/>
      <c r="D4" s="4" t="inlineStr">
        <is>
          <t>기간</t>
        </is>
      </c>
      <c r="E4" s="7" t="inlineStr">
        <is>
          <t>2026년 10월</t>
        </is>
      </c>
      <c r="F4" s="6" t="n"/>
      <c r="G4" s="4" t="inlineStr">
        <is>
          <t>목표 매출</t>
        </is>
      </c>
      <c r="H4" s="8" t="n">
        <v>9000000</v>
      </c>
      <c r="I4" s="6" t="n"/>
      <c r="J4" s="6" t="n"/>
    </row>
    <row r="6" ht="28" customHeight="1">
      <c r="A6" s="4" t="inlineStr">
        <is>
          <t>매출 합계</t>
        </is>
      </c>
      <c r="B6" s="9">
        <f>IF(E39="","",E39)</f>
        <v/>
      </c>
      <c r="C6" s="10" t="n"/>
      <c r="D6" s="4" t="inlineStr">
        <is>
          <t>실입금 합계</t>
        </is>
      </c>
      <c r="E6" s="11">
        <f>IF(H39="","",H39)</f>
        <v/>
      </c>
      <c r="F6" s="4" t="inlineStr">
        <is>
          <t>목표 달성률</t>
        </is>
      </c>
      <c r="G6" s="12" t="n"/>
      <c r="H6" s="13">
        <f>IF(OR(H4="",B6=""),"",B6/H4)</f>
        <v/>
      </c>
      <c r="I6" s="4" t="inlineStr">
        <is>
          <t>미입금</t>
        </is>
      </c>
      <c r="J6" s="14">
        <f>IF(COUNTIF(I9:I38,"미확인")=0,"",COUNTIF(I9:I38,"미확인"))</f>
        <v/>
      </c>
    </row>
    <row r="8" ht="24" customHeight="1">
      <c r="A8" s="15" t="inlineStr">
        <is>
          <t>날짜</t>
        </is>
      </c>
      <c r="B8" s="15" t="inlineStr">
        <is>
          <t>채널</t>
        </is>
      </c>
      <c r="C8" s="15" t="inlineStr">
        <is>
          <t>내용(품목·고객)</t>
        </is>
      </c>
      <c r="D8" s="15" t="inlineStr">
        <is>
          <t>결제수단</t>
        </is>
      </c>
      <c r="E8" s="15" t="inlineStr">
        <is>
          <t>금액</t>
        </is>
      </c>
      <c r="F8" s="15" t="inlineStr">
        <is>
          <t>수수료율</t>
        </is>
      </c>
      <c r="G8" s="15" t="inlineStr">
        <is>
          <t>수수료</t>
        </is>
      </c>
      <c r="H8" s="15" t="inlineStr">
        <is>
          <t>실입금액</t>
        </is>
      </c>
      <c r="I8" s="15" t="inlineStr">
        <is>
          <t>입금 확인</t>
        </is>
      </c>
      <c r="J8" s="15" t="inlineStr">
        <is>
          <t>메모</t>
        </is>
      </c>
    </row>
    <row r="9" ht="20" customHeight="1">
      <c r="A9" s="16" t="n">
        <v>46296</v>
      </c>
      <c r="B9" s="7" t="inlineStr">
        <is>
          <t>매장</t>
        </is>
      </c>
      <c r="C9" s="5" t="inlineStr">
        <is>
          <t>일 매출(카드)</t>
        </is>
      </c>
      <c r="D9" s="7" t="inlineStr">
        <is>
          <t>카드</t>
        </is>
      </c>
      <c r="E9" s="17" t="n">
        <v>412000</v>
      </c>
      <c r="F9" s="18" t="n">
        <v>0.015</v>
      </c>
      <c r="G9" s="19">
        <f>IF(OR(E9="",F9=""),"",ROUND(E9*F9,0))</f>
        <v/>
      </c>
      <c r="H9" s="19">
        <f>IF(E9="","",E9-SUM(G9))</f>
        <v/>
      </c>
      <c r="I9" s="7" t="inlineStr">
        <is>
          <t>확인</t>
        </is>
      </c>
      <c r="J9" s="5" t="n"/>
    </row>
    <row r="10" ht="20" customHeight="1">
      <c r="A10" s="16" t="n">
        <v>46296</v>
      </c>
      <c r="B10" s="7" t="inlineStr">
        <is>
          <t>매장</t>
        </is>
      </c>
      <c r="C10" s="5" t="inlineStr">
        <is>
          <t>일 매출(현금)</t>
        </is>
      </c>
      <c r="D10" s="7" t="inlineStr">
        <is>
          <t>현금</t>
        </is>
      </c>
      <c r="E10" s="17" t="n">
        <v>58000</v>
      </c>
      <c r="F10" s="18" t="n"/>
      <c r="G10" s="19">
        <f>IF(OR(E10="",F10=""),"",ROUND(E10*F10,0))</f>
        <v/>
      </c>
      <c r="H10" s="19">
        <f>IF(E10="","",E10-SUM(G10))</f>
        <v/>
      </c>
      <c r="I10" s="7" t="inlineStr">
        <is>
          <t>확인</t>
        </is>
      </c>
      <c r="J10" s="5" t="n"/>
    </row>
    <row r="11" ht="20" customHeight="1">
      <c r="A11" s="16" t="n">
        <v>46296</v>
      </c>
      <c r="B11" s="7" t="inlineStr">
        <is>
          <t>배달앱</t>
        </is>
      </c>
      <c r="C11" s="5" t="inlineStr">
        <is>
          <t>배달 주문 9건</t>
        </is>
      </c>
      <c r="D11" s="7" t="inlineStr">
        <is>
          <t>간편결제</t>
        </is>
      </c>
      <c r="E11" s="17" t="n">
        <v>164000</v>
      </c>
      <c r="F11" s="18" t="n">
        <v>0.098</v>
      </c>
      <c r="G11" s="19">
        <f>IF(OR(E11="",F11=""),"",ROUND(E11*F11,0))</f>
        <v/>
      </c>
      <c r="H11" s="19">
        <f>IF(E11="","",E11-SUM(G11))</f>
        <v/>
      </c>
      <c r="I11" s="7" t="inlineStr">
        <is>
          <t>미확인</t>
        </is>
      </c>
      <c r="J11" s="5" t="inlineStr">
        <is>
          <t>정산 예정 10/8</t>
        </is>
      </c>
    </row>
    <row r="12" ht="20" customHeight="1">
      <c r="A12" s="16" t="n">
        <v>46297</v>
      </c>
      <c r="B12" s="7" t="inlineStr">
        <is>
          <t>매장</t>
        </is>
      </c>
      <c r="C12" s="5" t="inlineStr">
        <is>
          <t>일 매출(카드)</t>
        </is>
      </c>
      <c r="D12" s="7" t="inlineStr">
        <is>
          <t>카드</t>
        </is>
      </c>
      <c r="E12" s="17" t="n">
        <v>386000</v>
      </c>
      <c r="F12" s="18" t="n">
        <v>0.015</v>
      </c>
      <c r="G12" s="19">
        <f>IF(OR(E12="",F12=""),"",ROUND(E12*F12,0))</f>
        <v/>
      </c>
      <c r="H12" s="19">
        <f>IF(E12="","",E12-SUM(G12))</f>
        <v/>
      </c>
      <c r="I12" s="7" t="inlineStr">
        <is>
          <t>확인</t>
        </is>
      </c>
      <c r="J12" s="5" t="n"/>
    </row>
    <row r="13" ht="20" customHeight="1">
      <c r="A13" s="16" t="n">
        <v>46297</v>
      </c>
      <c r="B13" s="7" t="inlineStr">
        <is>
          <t>매장</t>
        </is>
      </c>
      <c r="C13" s="5" t="inlineStr">
        <is>
          <t>일 매출(간편결제)</t>
        </is>
      </c>
      <c r="D13" s="7" t="inlineStr">
        <is>
          <t>간편결제</t>
        </is>
      </c>
      <c r="E13" s="17" t="n">
        <v>74000</v>
      </c>
      <c r="F13" s="18" t="n">
        <v>0.02</v>
      </c>
      <c r="G13" s="19">
        <f>IF(OR(E13="",F13=""),"",ROUND(E13*F13,0))</f>
        <v/>
      </c>
      <c r="H13" s="19">
        <f>IF(E13="","",E13-SUM(G13))</f>
        <v/>
      </c>
      <c r="I13" s="7" t="inlineStr">
        <is>
          <t>확인</t>
        </is>
      </c>
      <c r="J13" s="5" t="n"/>
    </row>
    <row r="14" ht="20" customHeight="1">
      <c r="A14" s="16" t="n">
        <v>46297</v>
      </c>
      <c r="B14" s="7" t="inlineStr">
        <is>
          <t>온라인</t>
        </is>
      </c>
      <c r="C14" s="5" t="inlineStr">
        <is>
          <t>원두 200g 온라인 주문 6건</t>
        </is>
      </c>
      <c r="D14" s="7" t="inlineStr">
        <is>
          <t>간편결제</t>
        </is>
      </c>
      <c r="E14" s="17" t="n">
        <v>108000</v>
      </c>
      <c r="F14" s="18" t="n">
        <v>0.035</v>
      </c>
      <c r="G14" s="19">
        <f>IF(OR(E14="",F14=""),"",ROUND(E14*F14,0))</f>
        <v/>
      </c>
      <c r="H14" s="19">
        <f>IF(E14="","",E14-SUM(G14))</f>
        <v/>
      </c>
      <c r="I14" s="7" t="inlineStr">
        <is>
          <t>미확인</t>
        </is>
      </c>
      <c r="J14" s="5" t="n"/>
    </row>
    <row r="15" ht="20" customHeight="1">
      <c r="A15" s="16" t="n">
        <v>46298</v>
      </c>
      <c r="B15" s="7" t="inlineStr">
        <is>
          <t>행사·기타</t>
        </is>
      </c>
      <c r="C15" s="5" t="inlineStr">
        <is>
          <t>사무실 단체 주문 30잔</t>
        </is>
      </c>
      <c r="D15" s="7" t="inlineStr">
        <is>
          <t>계좌이체</t>
        </is>
      </c>
      <c r="E15" s="17" t="n">
        <v>135000</v>
      </c>
      <c r="F15" s="18" t="n"/>
      <c r="G15" s="19">
        <f>IF(OR(E15="",F15=""),"",ROUND(E15*F15,0))</f>
        <v/>
      </c>
      <c r="H15" s="19">
        <f>IF(E15="","",E15-SUM(G15))</f>
        <v/>
      </c>
      <c r="I15" s="7" t="inlineStr">
        <is>
          <t>확인</t>
        </is>
      </c>
      <c r="J15" s="5" t="inlineStr">
        <is>
          <t>세금계산서 요청</t>
        </is>
      </c>
    </row>
    <row r="16" ht="20" customHeight="1">
      <c r="A16" s="16" t="n">
        <v>46298</v>
      </c>
      <c r="B16" s="7" t="inlineStr">
        <is>
          <t>매장</t>
        </is>
      </c>
      <c r="C16" s="5" t="inlineStr">
        <is>
          <t>일 매출(카드)</t>
        </is>
      </c>
      <c r="D16" s="7" t="inlineStr">
        <is>
          <t>카드</t>
        </is>
      </c>
      <c r="E16" s="17" t="n">
        <v>455000</v>
      </c>
      <c r="F16" s="18" t="n">
        <v>0.015</v>
      </c>
      <c r="G16" s="19">
        <f>IF(OR(E16="",F16=""),"",ROUND(E16*F16,0))</f>
        <v/>
      </c>
      <c r="H16" s="19">
        <f>IF(E16="","",E16-SUM(G16))</f>
        <v/>
      </c>
      <c r="I16" s="7" t="inlineStr">
        <is>
          <t>확인</t>
        </is>
      </c>
      <c r="J16" s="5" t="n"/>
    </row>
    <row r="17" ht="20" customHeight="1">
      <c r="A17" s="16" t="n">
        <v>46298</v>
      </c>
      <c r="B17" s="7" t="inlineStr">
        <is>
          <t>매장</t>
        </is>
      </c>
      <c r="C17" s="5" t="inlineStr">
        <is>
          <t>일 매출(현금)</t>
        </is>
      </c>
      <c r="D17" s="7" t="inlineStr">
        <is>
          <t>현금</t>
        </is>
      </c>
      <c r="E17" s="17" t="n">
        <v>42000</v>
      </c>
      <c r="F17" s="18" t="n"/>
      <c r="G17" s="19">
        <f>IF(OR(E17="",F17=""),"",ROUND(E17*F17,0))</f>
        <v/>
      </c>
      <c r="H17" s="19">
        <f>IF(E17="","",E17-SUM(G17))</f>
        <v/>
      </c>
      <c r="I17" s="7" t="inlineStr">
        <is>
          <t>확인</t>
        </is>
      </c>
      <c r="J17" s="5" t="n"/>
    </row>
    <row r="18" ht="20" customHeight="1">
      <c r="A18" s="16" t="n">
        <v>46299</v>
      </c>
      <c r="B18" s="7" t="inlineStr">
        <is>
          <t>배달앱</t>
        </is>
      </c>
      <c r="C18" s="5" t="inlineStr">
        <is>
          <t>배달 주문 12건</t>
        </is>
      </c>
      <c r="D18" s="7" t="inlineStr">
        <is>
          <t>간편결제</t>
        </is>
      </c>
      <c r="E18" s="17" t="n">
        <v>196000</v>
      </c>
      <c r="F18" s="18" t="n">
        <v>0.098</v>
      </c>
      <c r="G18" s="19">
        <f>IF(OR(E18="",F18=""),"",ROUND(E18*F18,0))</f>
        <v/>
      </c>
      <c r="H18" s="19">
        <f>IF(E18="","",E18-SUM(G18))</f>
        <v/>
      </c>
      <c r="I18" s="7" t="inlineStr">
        <is>
          <t>미확인</t>
        </is>
      </c>
      <c r="J18" s="5" t="n"/>
    </row>
    <row r="19" ht="20" customHeight="1">
      <c r="A19" s="16" t="n">
        <v>46299</v>
      </c>
      <c r="B19" s="7" t="inlineStr">
        <is>
          <t>매장</t>
        </is>
      </c>
      <c r="C19" s="5" t="inlineStr">
        <is>
          <t>일 매출(카드)</t>
        </is>
      </c>
      <c r="D19" s="7" t="inlineStr">
        <is>
          <t>카드</t>
        </is>
      </c>
      <c r="E19" s="17" t="n">
        <v>521000</v>
      </c>
      <c r="F19" s="18" t="n">
        <v>0.015</v>
      </c>
      <c r="G19" s="19">
        <f>IF(OR(E19="",F19=""),"",ROUND(E19*F19,0))</f>
        <v/>
      </c>
      <c r="H19" s="19">
        <f>IF(E19="","",E19-SUM(G19))</f>
        <v/>
      </c>
      <c r="I19" s="7" t="inlineStr">
        <is>
          <t>확인</t>
        </is>
      </c>
      <c r="J19" s="5" t="inlineStr">
        <is>
          <t>주말</t>
        </is>
      </c>
    </row>
    <row r="20" ht="20" customHeight="1">
      <c r="A20" s="16" t="n"/>
      <c r="B20" s="7" t="n"/>
      <c r="C20" s="5" t="n"/>
      <c r="D20" s="7" t="n"/>
      <c r="E20" s="17" t="n"/>
      <c r="F20" s="18" t="n"/>
      <c r="G20" s="19">
        <f>IF(OR(E20="",F20=""),"",ROUND(E20*F20,0))</f>
        <v/>
      </c>
      <c r="H20" s="19">
        <f>IF(E20="","",E20-SUM(G20))</f>
        <v/>
      </c>
      <c r="I20" s="7" t="n"/>
      <c r="J20" s="5" t="n"/>
    </row>
    <row r="21" ht="20" customHeight="1">
      <c r="A21" s="16" t="n"/>
      <c r="B21" s="7" t="n"/>
      <c r="C21" s="5" t="n"/>
      <c r="D21" s="7" t="n"/>
      <c r="E21" s="17" t="n"/>
      <c r="F21" s="18" t="n"/>
      <c r="G21" s="19">
        <f>IF(OR(E21="",F21=""),"",ROUND(E21*F21,0))</f>
        <v/>
      </c>
      <c r="H21" s="19">
        <f>IF(E21="","",E21-SUM(G21))</f>
        <v/>
      </c>
      <c r="I21" s="7" t="n"/>
      <c r="J21" s="5" t="n"/>
    </row>
    <row r="22" ht="20" customHeight="1">
      <c r="A22" s="16" t="n"/>
      <c r="B22" s="7" t="n"/>
      <c r="C22" s="5" t="n"/>
      <c r="D22" s="7" t="n"/>
      <c r="E22" s="17" t="n"/>
      <c r="F22" s="18" t="n"/>
      <c r="G22" s="19">
        <f>IF(OR(E22="",F22=""),"",ROUND(E22*F22,0))</f>
        <v/>
      </c>
      <c r="H22" s="19">
        <f>IF(E22="","",E22-SUM(G22))</f>
        <v/>
      </c>
      <c r="I22" s="7" t="n"/>
      <c r="J22" s="5" t="n"/>
    </row>
    <row r="23" ht="20" customHeight="1">
      <c r="A23" s="16" t="n"/>
      <c r="B23" s="7" t="n"/>
      <c r="C23" s="5" t="n"/>
      <c r="D23" s="7" t="n"/>
      <c r="E23" s="17" t="n"/>
      <c r="F23" s="18" t="n"/>
      <c r="G23" s="19">
        <f>IF(OR(E23="",F23=""),"",ROUND(E23*F23,0))</f>
        <v/>
      </c>
      <c r="H23" s="19">
        <f>IF(E23="","",E23-SUM(G23))</f>
        <v/>
      </c>
      <c r="I23" s="7" t="n"/>
      <c r="J23" s="5" t="n"/>
    </row>
    <row r="24" ht="20" customHeight="1">
      <c r="A24" s="16" t="n"/>
      <c r="B24" s="7" t="n"/>
      <c r="C24" s="5" t="n"/>
      <c r="D24" s="7" t="n"/>
      <c r="E24" s="17" t="n"/>
      <c r="F24" s="18" t="n"/>
      <c r="G24" s="19">
        <f>IF(OR(E24="",F24=""),"",ROUND(E24*F24,0))</f>
        <v/>
      </c>
      <c r="H24" s="19">
        <f>IF(E24="","",E24-SUM(G24))</f>
        <v/>
      </c>
      <c r="I24" s="7" t="n"/>
      <c r="J24" s="5" t="n"/>
    </row>
    <row r="25" ht="20" customHeight="1">
      <c r="A25" s="16" t="n"/>
      <c r="B25" s="7" t="n"/>
      <c r="C25" s="5" t="n"/>
      <c r="D25" s="7" t="n"/>
      <c r="E25" s="17" t="n"/>
      <c r="F25" s="18" t="n"/>
      <c r="G25" s="19">
        <f>IF(OR(E25="",F25=""),"",ROUND(E25*F25,0))</f>
        <v/>
      </c>
      <c r="H25" s="19">
        <f>IF(E25="","",E25-SUM(G25))</f>
        <v/>
      </c>
      <c r="I25" s="7" t="n"/>
      <c r="J25" s="5" t="n"/>
    </row>
    <row r="26" ht="20" customHeight="1">
      <c r="A26" s="16" t="n"/>
      <c r="B26" s="7" t="n"/>
      <c r="C26" s="5" t="n"/>
      <c r="D26" s="7" t="n"/>
      <c r="E26" s="17" t="n"/>
      <c r="F26" s="18" t="n"/>
      <c r="G26" s="19">
        <f>IF(OR(E26="",F26=""),"",ROUND(E26*F26,0))</f>
        <v/>
      </c>
      <c r="H26" s="19">
        <f>IF(E26="","",E26-SUM(G26))</f>
        <v/>
      </c>
      <c r="I26" s="7" t="n"/>
      <c r="J26" s="5" t="n"/>
    </row>
    <row r="27" ht="20" customHeight="1">
      <c r="A27" s="16" t="n"/>
      <c r="B27" s="7" t="n"/>
      <c r="C27" s="5" t="n"/>
      <c r="D27" s="7" t="n"/>
      <c r="E27" s="17" t="n"/>
      <c r="F27" s="18" t="n"/>
      <c r="G27" s="19">
        <f>IF(OR(E27="",F27=""),"",ROUND(E27*F27,0))</f>
        <v/>
      </c>
      <c r="H27" s="19">
        <f>IF(E27="","",E27-SUM(G27))</f>
        <v/>
      </c>
      <c r="I27" s="7" t="n"/>
      <c r="J27" s="5" t="n"/>
    </row>
    <row r="28" ht="20" customHeight="1">
      <c r="A28" s="16" t="n"/>
      <c r="B28" s="7" t="n"/>
      <c r="C28" s="5" t="n"/>
      <c r="D28" s="7" t="n"/>
      <c r="E28" s="17" t="n"/>
      <c r="F28" s="18" t="n"/>
      <c r="G28" s="19">
        <f>IF(OR(E28="",F28=""),"",ROUND(E28*F28,0))</f>
        <v/>
      </c>
      <c r="H28" s="19">
        <f>IF(E28="","",E28-SUM(G28))</f>
        <v/>
      </c>
      <c r="I28" s="7" t="n"/>
      <c r="J28" s="5" t="n"/>
    </row>
    <row r="29" ht="20" customHeight="1">
      <c r="A29" s="16" t="n"/>
      <c r="B29" s="7" t="n"/>
      <c r="C29" s="5" t="n"/>
      <c r="D29" s="7" t="n"/>
      <c r="E29" s="17" t="n"/>
      <c r="F29" s="18" t="n"/>
      <c r="G29" s="19">
        <f>IF(OR(E29="",F29=""),"",ROUND(E29*F29,0))</f>
        <v/>
      </c>
      <c r="H29" s="19">
        <f>IF(E29="","",E29-SUM(G29))</f>
        <v/>
      </c>
      <c r="I29" s="7" t="n"/>
      <c r="J29" s="5" t="n"/>
    </row>
    <row r="30" ht="20" customHeight="1">
      <c r="A30" s="16" t="n"/>
      <c r="B30" s="7" t="n"/>
      <c r="C30" s="5" t="n"/>
      <c r="D30" s="7" t="n"/>
      <c r="E30" s="17" t="n"/>
      <c r="F30" s="18" t="n"/>
      <c r="G30" s="19">
        <f>IF(OR(E30="",F30=""),"",ROUND(E30*F30,0))</f>
        <v/>
      </c>
      <c r="H30" s="19">
        <f>IF(E30="","",E30-SUM(G30))</f>
        <v/>
      </c>
      <c r="I30" s="7" t="n"/>
      <c r="J30" s="5" t="n"/>
    </row>
    <row r="31" ht="20" customHeight="1">
      <c r="A31" s="16" t="n"/>
      <c r="B31" s="7" t="n"/>
      <c r="C31" s="5" t="n"/>
      <c r="D31" s="7" t="n"/>
      <c r="E31" s="17" t="n"/>
      <c r="F31" s="18" t="n"/>
      <c r="G31" s="19">
        <f>IF(OR(E31="",F31=""),"",ROUND(E31*F31,0))</f>
        <v/>
      </c>
      <c r="H31" s="19">
        <f>IF(E31="","",E31-SUM(G31))</f>
        <v/>
      </c>
      <c r="I31" s="7" t="n"/>
      <c r="J31" s="5" t="n"/>
    </row>
    <row r="32" ht="20" customHeight="1">
      <c r="A32" s="16" t="n"/>
      <c r="B32" s="7" t="n"/>
      <c r="C32" s="5" t="n"/>
      <c r="D32" s="7" t="n"/>
      <c r="E32" s="17" t="n"/>
      <c r="F32" s="18" t="n"/>
      <c r="G32" s="19">
        <f>IF(OR(E32="",F32=""),"",ROUND(E32*F32,0))</f>
        <v/>
      </c>
      <c r="H32" s="19">
        <f>IF(E32="","",E32-SUM(G32))</f>
        <v/>
      </c>
      <c r="I32" s="7" t="n"/>
      <c r="J32" s="5" t="n"/>
    </row>
    <row r="33" ht="20" customHeight="1">
      <c r="A33" s="16" t="n"/>
      <c r="B33" s="7" t="n"/>
      <c r="C33" s="5" t="n"/>
      <c r="D33" s="7" t="n"/>
      <c r="E33" s="17" t="n"/>
      <c r="F33" s="18" t="n"/>
      <c r="G33" s="19">
        <f>IF(OR(E33="",F33=""),"",ROUND(E33*F33,0))</f>
        <v/>
      </c>
      <c r="H33" s="19">
        <f>IF(E33="","",E33-SUM(G33))</f>
        <v/>
      </c>
      <c r="I33" s="7" t="n"/>
      <c r="J33" s="5" t="n"/>
    </row>
    <row r="34" ht="20" customHeight="1">
      <c r="A34" s="16" t="n"/>
      <c r="B34" s="7" t="n"/>
      <c r="C34" s="5" t="n"/>
      <c r="D34" s="7" t="n"/>
      <c r="E34" s="17" t="n"/>
      <c r="F34" s="18" t="n"/>
      <c r="G34" s="19">
        <f>IF(OR(E34="",F34=""),"",ROUND(E34*F34,0))</f>
        <v/>
      </c>
      <c r="H34" s="19">
        <f>IF(E34="","",E34-SUM(G34))</f>
        <v/>
      </c>
      <c r="I34" s="7" t="n"/>
      <c r="J34" s="5" t="n"/>
    </row>
    <row r="35" ht="20" customHeight="1">
      <c r="A35" s="16" t="n"/>
      <c r="B35" s="7" t="n"/>
      <c r="C35" s="5" t="n"/>
      <c r="D35" s="7" t="n"/>
      <c r="E35" s="17" t="n"/>
      <c r="F35" s="18" t="n"/>
      <c r="G35" s="19">
        <f>IF(OR(E35="",F35=""),"",ROUND(E35*F35,0))</f>
        <v/>
      </c>
      <c r="H35" s="19">
        <f>IF(E35="","",E35-SUM(G35))</f>
        <v/>
      </c>
      <c r="I35" s="7" t="n"/>
      <c r="J35" s="5" t="n"/>
    </row>
    <row r="36" ht="20" customHeight="1">
      <c r="A36" s="16" t="n"/>
      <c r="B36" s="7" t="n"/>
      <c r="C36" s="5" t="n"/>
      <c r="D36" s="7" t="n"/>
      <c r="E36" s="17" t="n"/>
      <c r="F36" s="18" t="n"/>
      <c r="G36" s="19">
        <f>IF(OR(E36="",F36=""),"",ROUND(E36*F36,0))</f>
        <v/>
      </c>
      <c r="H36" s="19">
        <f>IF(E36="","",E36-SUM(G36))</f>
        <v/>
      </c>
      <c r="I36" s="7" t="n"/>
      <c r="J36" s="5" t="n"/>
    </row>
    <row r="37" ht="20" customHeight="1">
      <c r="A37" s="16" t="n"/>
      <c r="B37" s="7" t="n"/>
      <c r="C37" s="5" t="n"/>
      <c r="D37" s="7" t="n"/>
      <c r="E37" s="17" t="n"/>
      <c r="F37" s="18" t="n"/>
      <c r="G37" s="19">
        <f>IF(OR(E37="",F37=""),"",ROUND(E37*F37,0))</f>
        <v/>
      </c>
      <c r="H37" s="19">
        <f>IF(E37="","",E37-SUM(G37))</f>
        <v/>
      </c>
      <c r="I37" s="7" t="n"/>
      <c r="J37" s="5" t="n"/>
    </row>
    <row r="38" ht="20" customHeight="1">
      <c r="A38" s="16" t="n"/>
      <c r="B38" s="7" t="n"/>
      <c r="C38" s="5" t="n"/>
      <c r="D38" s="7" t="n"/>
      <c r="E38" s="17" t="n"/>
      <c r="F38" s="18" t="n"/>
      <c r="G38" s="19">
        <f>IF(OR(E38="",F38=""),"",ROUND(E38*F38,0))</f>
        <v/>
      </c>
      <c r="H38" s="19">
        <f>IF(E38="","",E38-SUM(G38))</f>
        <v/>
      </c>
      <c r="I38" s="7" t="n"/>
      <c r="J38" s="5" t="n"/>
    </row>
    <row r="39" ht="22" customHeight="1">
      <c r="A39" s="4" t="inlineStr">
        <is>
          <t>합   계</t>
        </is>
      </c>
      <c r="B39" s="12" t="n"/>
      <c r="C39" s="12" t="n"/>
      <c r="D39" s="12" t="n"/>
      <c r="E39" s="20">
        <f>IF(COUNT(E9:E38)=0,"",SUM(E9:E38))</f>
        <v/>
      </c>
      <c r="F39" s="21" t="n"/>
      <c r="G39" s="20">
        <f>IF(COUNT(G9:G38)=0,"",SUM(G9:G38))</f>
        <v/>
      </c>
      <c r="H39" s="20">
        <f>IF(COUNT(H9:H38)=0,"",SUM(H9:H38))</f>
        <v/>
      </c>
      <c r="I39" s="21" t="n"/>
      <c r="J39" s="21" t="n"/>
    </row>
    <row r="41" ht="22" customHeight="1">
      <c r="A41" s="22" t="inlineStr">
        <is>
          <t>결제수단별 · 채널별 합계</t>
        </is>
      </c>
    </row>
    <row r="42" ht="20" customHeight="1">
      <c r="A42" s="15" t="inlineStr">
        <is>
          <t>결제수단</t>
        </is>
      </c>
      <c r="B42" s="15" t="inlineStr">
        <is>
          <t>건수</t>
        </is>
      </c>
      <c r="C42" s="15" t="inlineStr">
        <is>
          <t>금액</t>
        </is>
      </c>
      <c r="D42" s="15" t="inlineStr">
        <is>
          <t>비중</t>
        </is>
      </c>
      <c r="F42" s="15" t="inlineStr">
        <is>
          <t>채널</t>
        </is>
      </c>
      <c r="G42" s="15" t="inlineStr">
        <is>
          <t>건수</t>
        </is>
      </c>
      <c r="H42" s="15" t="inlineStr">
        <is>
          <t>금액</t>
        </is>
      </c>
      <c r="I42" s="15" t="inlineStr">
        <is>
          <t>비중</t>
        </is>
      </c>
    </row>
    <row r="43" ht="20" customHeight="1">
      <c r="A43" s="4" t="inlineStr">
        <is>
          <t>카드</t>
        </is>
      </c>
      <c r="B43" s="23">
        <f>IF(COUNTIF($D$9:$D$38,A43)=0,"",COUNTIF($D$9:$D$38,A43))</f>
        <v/>
      </c>
      <c r="C43" s="19">
        <f>IF(B43="","",SUMIF($D$9:$D$38,A43,$E$9:$E$38))</f>
        <v/>
      </c>
      <c r="D43" s="24">
        <f>IF(OR(C43="",$E$39=""),"",C43/$E$39)</f>
        <v/>
      </c>
      <c r="F43" s="4" t="inlineStr">
        <is>
          <t>매장</t>
        </is>
      </c>
      <c r="G43" s="23">
        <f>IF(COUNTIF($B$9:$B$38,F43)=0,"",COUNTIF($B$9:$B$38,F43))</f>
        <v/>
      </c>
      <c r="H43" s="19">
        <f>IF(G43="","",SUMIF($B$9:$B$38,F43,$E$9:$E$38))</f>
        <v/>
      </c>
      <c r="I43" s="24">
        <f>IF(OR(H43="",$E$39=""),"",H43/$E$39)</f>
        <v/>
      </c>
    </row>
    <row r="44" ht="20" customHeight="1">
      <c r="A44" s="4" t="inlineStr">
        <is>
          <t>현금</t>
        </is>
      </c>
      <c r="B44" s="23">
        <f>IF(COUNTIF($D$9:$D$38,A44)=0,"",COUNTIF($D$9:$D$38,A44))</f>
        <v/>
      </c>
      <c r="C44" s="19">
        <f>IF(B44="","",SUMIF($D$9:$D$38,A44,$E$9:$E$38))</f>
        <v/>
      </c>
      <c r="D44" s="24">
        <f>IF(OR(C44="",$E$39=""),"",C44/$E$39)</f>
        <v/>
      </c>
      <c r="F44" s="4" t="inlineStr">
        <is>
          <t>온라인</t>
        </is>
      </c>
      <c r="G44" s="23">
        <f>IF(COUNTIF($B$9:$B$38,F44)=0,"",COUNTIF($B$9:$B$38,F44))</f>
        <v/>
      </c>
      <c r="H44" s="19">
        <f>IF(G44="","",SUMIF($B$9:$B$38,F44,$E$9:$E$38))</f>
        <v/>
      </c>
      <c r="I44" s="24">
        <f>IF(OR(H44="",$E$39=""),"",H44/$E$39)</f>
        <v/>
      </c>
    </row>
    <row r="45" ht="20" customHeight="1">
      <c r="A45" s="4" t="inlineStr">
        <is>
          <t>계좌이체</t>
        </is>
      </c>
      <c r="B45" s="23">
        <f>IF(COUNTIF($D$9:$D$38,A45)=0,"",COUNTIF($D$9:$D$38,A45))</f>
        <v/>
      </c>
      <c r="C45" s="19">
        <f>IF(B45="","",SUMIF($D$9:$D$38,A45,$E$9:$E$38))</f>
        <v/>
      </c>
      <c r="D45" s="24">
        <f>IF(OR(C45="",$E$39=""),"",C45/$E$39)</f>
        <v/>
      </c>
      <c r="F45" s="4" t="inlineStr">
        <is>
          <t>배달앱</t>
        </is>
      </c>
      <c r="G45" s="23">
        <f>IF(COUNTIF($B$9:$B$38,F45)=0,"",COUNTIF($B$9:$B$38,F45))</f>
        <v/>
      </c>
      <c r="H45" s="19">
        <f>IF(G45="","",SUMIF($B$9:$B$38,F45,$E$9:$E$38))</f>
        <v/>
      </c>
      <c r="I45" s="24">
        <f>IF(OR(H45="",$E$39=""),"",H45/$E$39)</f>
        <v/>
      </c>
    </row>
    <row r="46" ht="20" customHeight="1">
      <c r="A46" s="4" t="inlineStr">
        <is>
          <t>간편결제</t>
        </is>
      </c>
      <c r="B46" s="23">
        <f>IF(COUNTIF($D$9:$D$38,A46)=0,"",COUNTIF($D$9:$D$38,A46))</f>
        <v/>
      </c>
      <c r="C46" s="19">
        <f>IF(B46="","",SUMIF($D$9:$D$38,A46,$E$9:$E$38))</f>
        <v/>
      </c>
      <c r="D46" s="24">
        <f>IF(OR(C46="",$E$39=""),"",C46/$E$39)</f>
        <v/>
      </c>
      <c r="F46" s="4" t="inlineStr">
        <is>
          <t>행사·기타</t>
        </is>
      </c>
      <c r="G46" s="23">
        <f>IF(COUNTIF($B$9:$B$38,F46)=0,"",COUNTIF($B$9:$B$38,F46))</f>
        <v/>
      </c>
      <c r="H46" s="19">
        <f>IF(G46="","",SUMIF($B$9:$B$38,F46,$E$9:$E$38))</f>
        <v/>
      </c>
      <c r="I46" s="24">
        <f>IF(OR(H46="",$E$39=""),"",H46/$E$39)</f>
        <v/>
      </c>
    </row>
    <row r="47" ht="20" customHeight="1">
      <c r="A47" s="4" t="inlineStr">
        <is>
          <t>기타</t>
        </is>
      </c>
      <c r="B47" s="23">
        <f>IF(COUNTIF($D$9:$D$38,A47)=0,"",COUNTIF($D$9:$D$38,A47))</f>
        <v/>
      </c>
      <c r="C47" s="19">
        <f>IF(B47="","",SUMIF($D$9:$D$38,A47,$E$9:$E$38))</f>
        <v/>
      </c>
      <c r="D47" s="24">
        <f>IF(OR(C47="",$E$39=""),"",C47/$E$39)</f>
        <v/>
      </c>
    </row>
    <row r="49">
      <c r="A49" s="25" t="inlineStr">
        <is>
          <t>쓰는 법</t>
        </is>
      </c>
    </row>
    <row r="50">
      <c r="A50" s="26" t="inlineStr">
        <is>
          <t>1. 들어온 돈을 그날그날 한 줄씩 적어요. 채널·결제수단·입금 확인은 목록에서 고르면 돼요.</t>
        </is>
      </c>
    </row>
    <row r="51">
      <c r="A51" s="26" t="inlineStr">
        <is>
          <t>2. 카드·배달앱처럼 수수료가 있으면 수수료율(예: 1.5%)을 적으면 수수료와 실제 들어올 돈이 계산돼요.</t>
        </is>
      </c>
    </row>
    <row r="52">
      <c r="A52" s="26" t="inlineStr">
        <is>
          <t>3. 아직 통장에 안 들어온 건은 '미확인'으로 두면 주황색으로 표시돼 정산할 때 챙기기 쉬워요.</t>
        </is>
      </c>
    </row>
    <row r="53">
      <c r="A53" s="26" t="inlineStr">
        <is>
          <t>4. 맨 위에서 이번 달 매출·목표 달성률을, 아래 표에서 결제수단·채널별 비중을 봐요.</t>
        </is>
      </c>
    </row>
    <row r="54">
      <c r="A54" s="26" t="inlineStr">
        <is>
          <t>5. 부가세·종합소득세 신고 등 세무 처리는 세무 전문가와 확인하세요.</t>
        </is>
      </c>
    </row>
  </sheetData>
  <mergeCells count="14">
    <mergeCell ref="E4:F4"/>
    <mergeCell ref="A1:J1"/>
    <mergeCell ref="B6:C6"/>
    <mergeCell ref="H4:J4"/>
    <mergeCell ref="A39:D39"/>
    <mergeCell ref="A53:J53"/>
    <mergeCell ref="A50:J50"/>
    <mergeCell ref="F6:G6"/>
    <mergeCell ref="A2:J2"/>
    <mergeCell ref="A52:J52"/>
    <mergeCell ref="B4:C4"/>
    <mergeCell ref="A41:J41"/>
    <mergeCell ref="A54:J54"/>
    <mergeCell ref="A51:J51"/>
  </mergeCells>
  <conditionalFormatting sqref="A9:J38">
    <cfRule type="expression" priority="1" dxfId="0">
      <formula>$I9="미확인"</formula>
    </cfRule>
  </conditionalFormatting>
  <conditionalFormatting sqref="H6">
    <cfRule type="expression" priority="2" dxfId="1">
      <formula>AND(H6&lt;&gt;"",H6&gt;=1)</formula>
    </cfRule>
  </conditionalFormatting>
  <dataValidations count="3">
    <dataValidation sqref="B9:B38" showDropDown="0" showInputMessage="0" showErrorMessage="0" allowBlank="1" type="list">
      <formula1>"매장,온라인,배달앱,행사·기타"</formula1>
    </dataValidation>
    <dataValidation sqref="D9:D38" showDropDown="0" showInputMessage="0" showErrorMessage="0" allowBlank="1" type="list">
      <formula1>"카드,현금,계좌이체,간편결제,기타"</formula1>
    </dataValidation>
    <dataValidation sqref="I9:I38" showDropDown="0" showInputMessage="1" showErrorMessage="0" allowBlank="1" prompt="통장에 들어온 걸 확인했으면 '확인'" type="list">
      <formula1>"확인,미확인"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