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 매출 목표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'월별 매출 목표'!$A$1:$N$39</definedName>
    <definedName name="_xlnm.Print_Area" localSheetId="1">'작성 예시'!$A$1:$N$39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월&quot;"/>
    <numFmt numFmtId="165" formatCode="+0%;-0%;0%"/>
    <numFmt numFmtId="166" formatCode="0&quot;일&quot;"/>
  </numFmts>
  <fonts count="11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b val="1"/>
      <sz val="10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2" borderId="2" pivotButton="0" quotePrefix="0" xfId="0"/>
    <xf numFmtId="9" fontId="4" fillId="0" borderId="2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center" vertical="center" wrapText="1"/>
    </xf>
    <xf numFmtId="3" fontId="9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9" fontId="9" fillId="4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164" fontId="7" fillId="2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9" fontId="4" fillId="4" borderId="2" applyAlignment="1" pivotButton="0" quotePrefix="0" xfId="0">
      <alignment horizontal="center" vertical="center" wrapText="1"/>
    </xf>
    <xf numFmtId="165" fontId="4" fillId="4" borderId="2" applyAlignment="1" pivotButton="0" quotePrefix="0" xfId="0">
      <alignment horizontal="center" vertical="center" wrapText="1"/>
    </xf>
    <xf numFmtId="166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3" fontId="3" fillId="4" borderId="2" applyAlignment="1" pivotButton="0" quotePrefix="0" xfId="0">
      <alignment horizontal="right" vertical="center"/>
    </xf>
    <xf numFmtId="9" fontId="3" fillId="4" borderId="2" applyAlignment="1" pivotButton="0" quotePrefix="0" xfId="0">
      <alignment horizontal="center" vertical="center" wrapText="1"/>
    </xf>
    <xf numFmtId="165" fontId="3" fillId="4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166" fontId="3" fillId="4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3" borderId="2" pivotButton="0" quotePrefix="0" xfId="0"/>
    <xf numFmtId="0" fontId="10" fillId="0" borderId="0" pivotButton="0" quotePrefix="0" xfId="0"/>
  </cellXfs>
  <cellStyles count="1">
    <cellStyle name="Normal" xfId="0" builtinId="0" hidden="0"/>
  </cellStyles>
  <dxfs count="5">
    <dxf>
      <font>
        <b val="1"/>
        <color rgb="001E7B3A"/>
      </font>
      <fill>
        <patternFill patternType="solid">
          <fgColor rgb="00E3F2E7"/>
          <bgColor rgb="00E3F2E7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B3261E"/>
      </font>
    </dxf>
    <dxf>
      <font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2" customWidth="1" min="5" max="5"/>
    <col width="8" customWidth="1" min="6" max="6"/>
    <col width="12" customWidth="1" min="7" max="7"/>
    <col width="9" customWidth="1" min="8" max="8"/>
    <col width="12" customWidth="1" min="9" max="9"/>
    <col width="12" customWidth="1" min="10" max="10"/>
    <col width="9" customWidth="1" min="11" max="11"/>
    <col width="7" customWidth="1" min="12" max="12"/>
    <col width="10" customWidth="1" min="13" max="13"/>
    <col width="22" customWidth="1" min="14" max="14"/>
  </cols>
  <sheetData>
    <row r="1" ht="34" customHeight="1">
      <c r="A1" s="1" t="inlineStr">
        <is>
          <t>월별 매출 목표표</t>
        </is>
      </c>
    </row>
    <row r="2">
      <c r="A2" s="2" t="inlineStr">
        <is>
          <t>전년 실적과 목표 성장률을 넣으면 권장 목표가, 달마다 실적을 넣으면 달성률·전년 대비·누적 달성률이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24" customHeight="1">
      <c r="A4" s="4" t="inlineStr">
        <is>
          <t>연도</t>
        </is>
      </c>
      <c r="B4" s="5" t="n"/>
      <c r="C4" s="4" t="inlineStr">
        <is>
          <t>매장</t>
        </is>
      </c>
      <c r="D4" s="5" t="n"/>
      <c r="E4" s="6" t="n"/>
      <c r="F4" s="4" t="inlineStr">
        <is>
          <t>목표 성장률</t>
        </is>
      </c>
      <c r="G4" s="7" t="n"/>
      <c r="H4" s="8" t="n"/>
    </row>
    <row r="6" ht="18" customHeight="1">
      <c r="A6" s="9" t="inlineStr">
        <is>
          <t>연간 목표</t>
        </is>
      </c>
      <c r="B6" s="7" t="n"/>
      <c r="C6" s="7" t="n"/>
      <c r="D6" s="9" t="inlineStr">
        <is>
          <t>누적 실적</t>
        </is>
      </c>
      <c r="E6" s="7" t="n"/>
      <c r="F6" s="9" t="inlineStr">
        <is>
          <t>연간 목표 진척률</t>
        </is>
      </c>
      <c r="G6" s="7" t="n"/>
      <c r="H6" s="7" t="n"/>
      <c r="I6" s="9" t="inlineStr">
        <is>
          <t>남은 목표</t>
        </is>
      </c>
      <c r="J6" s="7" t="n"/>
      <c r="K6" s="9" t="inlineStr">
        <is>
          <t>남은 달 월평균 필요 매출</t>
        </is>
      </c>
      <c r="L6" s="7" t="n"/>
      <c r="M6" s="7" t="n"/>
      <c r="N6" s="7" t="n"/>
    </row>
    <row r="7" ht="30" customHeight="1">
      <c r="A7" s="10">
        <f>IF(IF(SUM(D11:D22)=0,SUM(C11:C22),SUM(D11:D22))=0,"",IF(SUM(D11:D22)=0,SUM(C11:C22),SUM(D11:D22)))</f>
        <v/>
      </c>
      <c r="B7" s="11" t="n"/>
      <c r="C7" s="11" t="n"/>
      <c r="D7" s="10">
        <f>IF(COUNT(E11:E22)=0,"",$E$23)</f>
        <v/>
      </c>
      <c r="E7" s="11" t="n"/>
      <c r="F7" s="12">
        <f>IF(OR(COUNT(E11:E22)=0,IF(SUM(D11:D22)=0,SUM(C11:C22),SUM(D11:D22))=0),"",IFERROR($E$23/(IF(SUM(D11:D22)=0,SUM(C11:C22),SUM(D11:D22))),""))</f>
        <v/>
      </c>
      <c r="G7" s="11" t="n"/>
      <c r="H7" s="11" t="n"/>
      <c r="I7" s="10">
        <f>IF(OR(COUNT(E11:E22)=0,IF(SUM(D11:D22)=0,SUM(C11:C22),SUM(D11:D22))=0),"",MAX(0,IF(SUM(D11:D22)=0,SUM(C11:C22),SUM(D11:D22))-$E$23))</f>
        <v/>
      </c>
      <c r="J7" s="11" t="n"/>
      <c r="K7" s="10">
        <f>IF(OR(COUNT(E11:E22)=0,IF(SUM(D11:D22)=0,SUM(C11:C22),SUM(D11:D22))=0,COUNT(E11:E22)=12),"",ROUND(MAX(0,IF(SUM(D11:D22)=0,SUM(C11:C22),SUM(D11:D22))-$E$23)/MAX(1,12-COUNT(E11:E22)),-4))</f>
        <v/>
      </c>
      <c r="L7" s="11" t="n"/>
      <c r="M7" s="11" t="n"/>
      <c r="N7" s="11" t="n"/>
    </row>
    <row r="9" ht="22" customHeight="1">
      <c r="A9" s="13" t="inlineStr">
        <is>
          <t>① 월별 목표 · 실적   ·   권장 목표 = 전년 실적 × (1 + 목표 성장률), 확정 목표는 직접 적어요</t>
        </is>
      </c>
    </row>
    <row r="10" ht="30" customHeight="1">
      <c r="A10" s="14" t="inlineStr">
        <is>
          <t>월</t>
        </is>
      </c>
      <c r="B10" s="14" t="inlineStr">
        <is>
          <t>전년 실적</t>
        </is>
      </c>
      <c r="C10" s="14" t="inlineStr">
        <is>
          <t>권장 목표</t>
        </is>
      </c>
      <c r="D10" s="14" t="inlineStr">
        <is>
          <t>확정 목표</t>
        </is>
      </c>
      <c r="E10" s="14" t="inlineStr">
        <is>
          <t>실적</t>
        </is>
      </c>
      <c r="F10" s="14" t="inlineStr">
        <is>
          <t>달성률</t>
        </is>
      </c>
      <c r="G10" s="14" t="inlineStr">
        <is>
          <t>목표와 차이</t>
        </is>
      </c>
      <c r="H10" s="14" t="inlineStr">
        <is>
          <t>전년 대비</t>
        </is>
      </c>
      <c r="I10" s="14" t="inlineStr">
        <is>
          <t>누적 목표</t>
        </is>
      </c>
      <c r="J10" s="14" t="inlineStr">
        <is>
          <t>누적 실적</t>
        </is>
      </c>
      <c r="K10" s="14" t="inlineStr">
        <is>
          <t>누적 달성률</t>
        </is>
      </c>
      <c r="L10" s="14" t="inlineStr">
        <is>
          <t>영업일</t>
        </is>
      </c>
      <c r="M10" s="14" t="inlineStr">
        <is>
          <t>하루 평균</t>
        </is>
      </c>
      <c r="N10" s="14" t="inlineStr">
        <is>
          <t>메모 (잘된 이유 · 아쉬운 이유)</t>
        </is>
      </c>
    </row>
    <row r="11" ht="22" customHeight="1">
      <c r="A11" s="15" t="n">
        <v>1</v>
      </c>
      <c r="B11" s="16" t="n"/>
      <c r="C11" s="17">
        <f>IF(OR(B11="",$H$4=""),"",ROUND(B11*(1+$H$4),-4))</f>
        <v/>
      </c>
      <c r="D11" s="16" t="n"/>
      <c r="E11" s="16" t="n"/>
      <c r="F11" s="18">
        <f>IF(OR(D11="",E11=""),"",IFERROR(E11/D11,""))</f>
        <v/>
      </c>
      <c r="G11" s="17">
        <f>IF(OR(D11="",E11=""),"",E11-D11)</f>
        <v/>
      </c>
      <c r="H11" s="19">
        <f>IF(OR(B11="",E11=""),"",IFERROR((E11-B11)/B11,""))</f>
        <v/>
      </c>
      <c r="I11" s="17">
        <f>IF(E11="","",SUM(D$11:D11))</f>
        <v/>
      </c>
      <c r="J11" s="17">
        <f>IF(E11="","",SUM(E$11:E11))</f>
        <v/>
      </c>
      <c r="K11" s="18">
        <f>IF(I11="","",IFERROR(J11/I11,""))</f>
        <v/>
      </c>
      <c r="L11" s="20" t="n"/>
      <c r="M11" s="17">
        <f>IF(OR(E11="",L11=""),"",ROUND(E11/MAX(1,L11),0))</f>
        <v/>
      </c>
      <c r="N11" s="21" t="n"/>
    </row>
    <row r="12" ht="22" customHeight="1">
      <c r="A12" s="15" t="n">
        <v>2</v>
      </c>
      <c r="B12" s="16" t="n"/>
      <c r="C12" s="17">
        <f>IF(OR(B12="",$H$4=""),"",ROUND(B12*(1+$H$4),-4))</f>
        <v/>
      </c>
      <c r="D12" s="16" t="n"/>
      <c r="E12" s="16" t="n"/>
      <c r="F12" s="18">
        <f>IF(OR(D12="",E12=""),"",IFERROR(E12/D12,""))</f>
        <v/>
      </c>
      <c r="G12" s="17">
        <f>IF(OR(D12="",E12=""),"",E12-D12)</f>
        <v/>
      </c>
      <c r="H12" s="19">
        <f>IF(OR(B12="",E12=""),"",IFERROR((E12-B12)/B12,""))</f>
        <v/>
      </c>
      <c r="I12" s="17">
        <f>IF(E12="","",SUM(D$11:D12))</f>
        <v/>
      </c>
      <c r="J12" s="17">
        <f>IF(E12="","",SUM(E$11:E12))</f>
        <v/>
      </c>
      <c r="K12" s="18">
        <f>IF(I12="","",IFERROR(J12/I12,""))</f>
        <v/>
      </c>
      <c r="L12" s="20" t="n"/>
      <c r="M12" s="17">
        <f>IF(OR(E12="",L12=""),"",ROUND(E12/MAX(1,L12),0))</f>
        <v/>
      </c>
      <c r="N12" s="21" t="n"/>
    </row>
    <row r="13" ht="22" customHeight="1">
      <c r="A13" s="15" t="n">
        <v>3</v>
      </c>
      <c r="B13" s="16" t="n"/>
      <c r="C13" s="17">
        <f>IF(OR(B13="",$H$4=""),"",ROUND(B13*(1+$H$4),-4))</f>
        <v/>
      </c>
      <c r="D13" s="16" t="n"/>
      <c r="E13" s="16" t="n"/>
      <c r="F13" s="18">
        <f>IF(OR(D13="",E13=""),"",IFERROR(E13/D13,""))</f>
        <v/>
      </c>
      <c r="G13" s="17">
        <f>IF(OR(D13="",E13=""),"",E13-D13)</f>
        <v/>
      </c>
      <c r="H13" s="19">
        <f>IF(OR(B13="",E13=""),"",IFERROR((E13-B13)/B13,""))</f>
        <v/>
      </c>
      <c r="I13" s="17">
        <f>IF(E13="","",SUM(D$11:D13))</f>
        <v/>
      </c>
      <c r="J13" s="17">
        <f>IF(E13="","",SUM(E$11:E13))</f>
        <v/>
      </c>
      <c r="K13" s="18">
        <f>IF(I13="","",IFERROR(J13/I13,""))</f>
        <v/>
      </c>
      <c r="L13" s="20" t="n"/>
      <c r="M13" s="17">
        <f>IF(OR(E13="",L13=""),"",ROUND(E13/MAX(1,L13),0))</f>
        <v/>
      </c>
      <c r="N13" s="21" t="n"/>
    </row>
    <row r="14" ht="22" customHeight="1">
      <c r="A14" s="15" t="n">
        <v>4</v>
      </c>
      <c r="B14" s="16" t="n"/>
      <c r="C14" s="17">
        <f>IF(OR(B14="",$H$4=""),"",ROUND(B14*(1+$H$4),-4))</f>
        <v/>
      </c>
      <c r="D14" s="16" t="n"/>
      <c r="E14" s="16" t="n"/>
      <c r="F14" s="18">
        <f>IF(OR(D14="",E14=""),"",IFERROR(E14/D14,""))</f>
        <v/>
      </c>
      <c r="G14" s="17">
        <f>IF(OR(D14="",E14=""),"",E14-D14)</f>
        <v/>
      </c>
      <c r="H14" s="19">
        <f>IF(OR(B14="",E14=""),"",IFERROR((E14-B14)/B14,""))</f>
        <v/>
      </c>
      <c r="I14" s="17">
        <f>IF(E14="","",SUM(D$11:D14))</f>
        <v/>
      </c>
      <c r="J14" s="17">
        <f>IF(E14="","",SUM(E$11:E14))</f>
        <v/>
      </c>
      <c r="K14" s="18">
        <f>IF(I14="","",IFERROR(J14/I14,""))</f>
        <v/>
      </c>
      <c r="L14" s="20" t="n"/>
      <c r="M14" s="17">
        <f>IF(OR(E14="",L14=""),"",ROUND(E14/MAX(1,L14),0))</f>
        <v/>
      </c>
      <c r="N14" s="21" t="n"/>
    </row>
    <row r="15" ht="22" customHeight="1">
      <c r="A15" s="15" t="n">
        <v>5</v>
      </c>
      <c r="B15" s="16" t="n"/>
      <c r="C15" s="17">
        <f>IF(OR(B15="",$H$4=""),"",ROUND(B15*(1+$H$4),-4))</f>
        <v/>
      </c>
      <c r="D15" s="16" t="n"/>
      <c r="E15" s="16" t="n"/>
      <c r="F15" s="18">
        <f>IF(OR(D15="",E15=""),"",IFERROR(E15/D15,""))</f>
        <v/>
      </c>
      <c r="G15" s="17">
        <f>IF(OR(D15="",E15=""),"",E15-D15)</f>
        <v/>
      </c>
      <c r="H15" s="19">
        <f>IF(OR(B15="",E15=""),"",IFERROR((E15-B15)/B15,""))</f>
        <v/>
      </c>
      <c r="I15" s="17">
        <f>IF(E15="","",SUM(D$11:D15))</f>
        <v/>
      </c>
      <c r="J15" s="17">
        <f>IF(E15="","",SUM(E$11:E15))</f>
        <v/>
      </c>
      <c r="K15" s="18">
        <f>IF(I15="","",IFERROR(J15/I15,""))</f>
        <v/>
      </c>
      <c r="L15" s="20" t="n"/>
      <c r="M15" s="17">
        <f>IF(OR(E15="",L15=""),"",ROUND(E15/MAX(1,L15),0))</f>
        <v/>
      </c>
      <c r="N15" s="21" t="n"/>
    </row>
    <row r="16" ht="22" customHeight="1">
      <c r="A16" s="15" t="n">
        <v>6</v>
      </c>
      <c r="B16" s="16" t="n"/>
      <c r="C16" s="17">
        <f>IF(OR(B16="",$H$4=""),"",ROUND(B16*(1+$H$4),-4))</f>
        <v/>
      </c>
      <c r="D16" s="16" t="n"/>
      <c r="E16" s="16" t="n"/>
      <c r="F16" s="18">
        <f>IF(OR(D16="",E16=""),"",IFERROR(E16/D16,""))</f>
        <v/>
      </c>
      <c r="G16" s="17">
        <f>IF(OR(D16="",E16=""),"",E16-D16)</f>
        <v/>
      </c>
      <c r="H16" s="19">
        <f>IF(OR(B16="",E16=""),"",IFERROR((E16-B16)/B16,""))</f>
        <v/>
      </c>
      <c r="I16" s="17">
        <f>IF(E16="","",SUM(D$11:D16))</f>
        <v/>
      </c>
      <c r="J16" s="17">
        <f>IF(E16="","",SUM(E$11:E16))</f>
        <v/>
      </c>
      <c r="K16" s="18">
        <f>IF(I16="","",IFERROR(J16/I16,""))</f>
        <v/>
      </c>
      <c r="L16" s="20" t="n"/>
      <c r="M16" s="17">
        <f>IF(OR(E16="",L16=""),"",ROUND(E16/MAX(1,L16),0))</f>
        <v/>
      </c>
      <c r="N16" s="21" t="n"/>
    </row>
    <row r="17" ht="22" customHeight="1">
      <c r="A17" s="15" t="n">
        <v>7</v>
      </c>
      <c r="B17" s="16" t="n"/>
      <c r="C17" s="17">
        <f>IF(OR(B17="",$H$4=""),"",ROUND(B17*(1+$H$4),-4))</f>
        <v/>
      </c>
      <c r="D17" s="16" t="n"/>
      <c r="E17" s="16" t="n"/>
      <c r="F17" s="18">
        <f>IF(OR(D17="",E17=""),"",IFERROR(E17/D17,""))</f>
        <v/>
      </c>
      <c r="G17" s="17">
        <f>IF(OR(D17="",E17=""),"",E17-D17)</f>
        <v/>
      </c>
      <c r="H17" s="19">
        <f>IF(OR(B17="",E17=""),"",IFERROR((E17-B17)/B17,""))</f>
        <v/>
      </c>
      <c r="I17" s="17">
        <f>IF(E17="","",SUM(D$11:D17))</f>
        <v/>
      </c>
      <c r="J17" s="17">
        <f>IF(E17="","",SUM(E$11:E17))</f>
        <v/>
      </c>
      <c r="K17" s="18">
        <f>IF(I17="","",IFERROR(J17/I17,""))</f>
        <v/>
      </c>
      <c r="L17" s="20" t="n"/>
      <c r="M17" s="17">
        <f>IF(OR(E17="",L17=""),"",ROUND(E17/MAX(1,L17),0))</f>
        <v/>
      </c>
      <c r="N17" s="21" t="n"/>
    </row>
    <row r="18" ht="22" customHeight="1">
      <c r="A18" s="15" t="n">
        <v>8</v>
      </c>
      <c r="B18" s="16" t="n"/>
      <c r="C18" s="17">
        <f>IF(OR(B18="",$H$4=""),"",ROUND(B18*(1+$H$4),-4))</f>
        <v/>
      </c>
      <c r="D18" s="16" t="n"/>
      <c r="E18" s="16" t="n"/>
      <c r="F18" s="18">
        <f>IF(OR(D18="",E18=""),"",IFERROR(E18/D18,""))</f>
        <v/>
      </c>
      <c r="G18" s="17">
        <f>IF(OR(D18="",E18=""),"",E18-D18)</f>
        <v/>
      </c>
      <c r="H18" s="19">
        <f>IF(OR(B18="",E18=""),"",IFERROR((E18-B18)/B18,""))</f>
        <v/>
      </c>
      <c r="I18" s="17">
        <f>IF(E18="","",SUM(D$11:D18))</f>
        <v/>
      </c>
      <c r="J18" s="17">
        <f>IF(E18="","",SUM(E$11:E18))</f>
        <v/>
      </c>
      <c r="K18" s="18">
        <f>IF(I18="","",IFERROR(J18/I18,""))</f>
        <v/>
      </c>
      <c r="L18" s="20" t="n"/>
      <c r="M18" s="17">
        <f>IF(OR(E18="",L18=""),"",ROUND(E18/MAX(1,L18),0))</f>
        <v/>
      </c>
      <c r="N18" s="21" t="n"/>
    </row>
    <row r="19" ht="22" customHeight="1">
      <c r="A19" s="15" t="n">
        <v>9</v>
      </c>
      <c r="B19" s="16" t="n"/>
      <c r="C19" s="17">
        <f>IF(OR(B19="",$H$4=""),"",ROUND(B19*(1+$H$4),-4))</f>
        <v/>
      </c>
      <c r="D19" s="16" t="n"/>
      <c r="E19" s="16" t="n"/>
      <c r="F19" s="18">
        <f>IF(OR(D19="",E19=""),"",IFERROR(E19/D19,""))</f>
        <v/>
      </c>
      <c r="G19" s="17">
        <f>IF(OR(D19="",E19=""),"",E19-D19)</f>
        <v/>
      </c>
      <c r="H19" s="19">
        <f>IF(OR(B19="",E19=""),"",IFERROR((E19-B19)/B19,""))</f>
        <v/>
      </c>
      <c r="I19" s="17">
        <f>IF(E19="","",SUM(D$11:D19))</f>
        <v/>
      </c>
      <c r="J19" s="17">
        <f>IF(E19="","",SUM(E$11:E19))</f>
        <v/>
      </c>
      <c r="K19" s="18">
        <f>IF(I19="","",IFERROR(J19/I19,""))</f>
        <v/>
      </c>
      <c r="L19" s="20" t="n"/>
      <c r="M19" s="17">
        <f>IF(OR(E19="",L19=""),"",ROUND(E19/MAX(1,L19),0))</f>
        <v/>
      </c>
      <c r="N19" s="21" t="n"/>
    </row>
    <row r="20" ht="22" customHeight="1">
      <c r="A20" s="15" t="n">
        <v>10</v>
      </c>
      <c r="B20" s="16" t="n"/>
      <c r="C20" s="17">
        <f>IF(OR(B20="",$H$4=""),"",ROUND(B20*(1+$H$4),-4))</f>
        <v/>
      </c>
      <c r="D20" s="16" t="n"/>
      <c r="E20" s="16" t="n"/>
      <c r="F20" s="18">
        <f>IF(OR(D20="",E20=""),"",IFERROR(E20/D20,""))</f>
        <v/>
      </c>
      <c r="G20" s="17">
        <f>IF(OR(D20="",E20=""),"",E20-D20)</f>
        <v/>
      </c>
      <c r="H20" s="19">
        <f>IF(OR(B20="",E20=""),"",IFERROR((E20-B20)/B20,""))</f>
        <v/>
      </c>
      <c r="I20" s="17">
        <f>IF(E20="","",SUM(D$11:D20))</f>
        <v/>
      </c>
      <c r="J20" s="17">
        <f>IF(E20="","",SUM(E$11:E20))</f>
        <v/>
      </c>
      <c r="K20" s="18">
        <f>IF(I20="","",IFERROR(J20/I20,""))</f>
        <v/>
      </c>
      <c r="L20" s="20" t="n"/>
      <c r="M20" s="17">
        <f>IF(OR(E20="",L20=""),"",ROUND(E20/MAX(1,L20),0))</f>
        <v/>
      </c>
      <c r="N20" s="21" t="n"/>
    </row>
    <row r="21" ht="22" customHeight="1">
      <c r="A21" s="15" t="n">
        <v>11</v>
      </c>
      <c r="B21" s="16" t="n"/>
      <c r="C21" s="17">
        <f>IF(OR(B21="",$H$4=""),"",ROUND(B21*(1+$H$4),-4))</f>
        <v/>
      </c>
      <c r="D21" s="16" t="n"/>
      <c r="E21" s="16" t="n"/>
      <c r="F21" s="18">
        <f>IF(OR(D21="",E21=""),"",IFERROR(E21/D21,""))</f>
        <v/>
      </c>
      <c r="G21" s="17">
        <f>IF(OR(D21="",E21=""),"",E21-D21)</f>
        <v/>
      </c>
      <c r="H21" s="19">
        <f>IF(OR(B21="",E21=""),"",IFERROR((E21-B21)/B21,""))</f>
        <v/>
      </c>
      <c r="I21" s="17">
        <f>IF(E21="","",SUM(D$11:D21))</f>
        <v/>
      </c>
      <c r="J21" s="17">
        <f>IF(E21="","",SUM(E$11:E21))</f>
        <v/>
      </c>
      <c r="K21" s="18">
        <f>IF(I21="","",IFERROR(J21/I21,""))</f>
        <v/>
      </c>
      <c r="L21" s="20" t="n"/>
      <c r="M21" s="17">
        <f>IF(OR(E21="",L21=""),"",ROUND(E21/MAX(1,L21),0))</f>
        <v/>
      </c>
      <c r="N21" s="21" t="n"/>
    </row>
    <row r="22" ht="22" customHeight="1">
      <c r="A22" s="15" t="n">
        <v>12</v>
      </c>
      <c r="B22" s="16" t="n"/>
      <c r="C22" s="17">
        <f>IF(OR(B22="",$H$4=""),"",ROUND(B22*(1+$H$4),-4))</f>
        <v/>
      </c>
      <c r="D22" s="16" t="n"/>
      <c r="E22" s="16" t="n"/>
      <c r="F22" s="18">
        <f>IF(OR(D22="",E22=""),"",IFERROR(E22/D22,""))</f>
        <v/>
      </c>
      <c r="G22" s="17">
        <f>IF(OR(D22="",E22=""),"",E22-D22)</f>
        <v/>
      </c>
      <c r="H22" s="19">
        <f>IF(OR(B22="",E22=""),"",IFERROR((E22-B22)/B22,""))</f>
        <v/>
      </c>
      <c r="I22" s="17">
        <f>IF(E22="","",SUM(D$11:D22))</f>
        <v/>
      </c>
      <c r="J22" s="17">
        <f>IF(E22="","",SUM(E$11:E22))</f>
        <v/>
      </c>
      <c r="K22" s="18">
        <f>IF(I22="","",IFERROR(J22/I22,""))</f>
        <v/>
      </c>
      <c r="L22" s="20" t="n"/>
      <c r="M22" s="17">
        <f>IF(OR(E22="",L22=""),"",ROUND(E22/MAX(1,L22),0))</f>
        <v/>
      </c>
      <c r="N22" s="21" t="n"/>
    </row>
    <row r="23" ht="24" customHeight="1">
      <c r="A23" s="4" t="inlineStr">
        <is>
          <t>합계</t>
        </is>
      </c>
      <c r="B23" s="22">
        <f>SUM(B11:B22)</f>
        <v/>
      </c>
      <c r="C23" s="22">
        <f>SUM(C11:C22)</f>
        <v/>
      </c>
      <c r="D23" s="22">
        <f>SUM(D11:D22)</f>
        <v/>
      </c>
      <c r="E23" s="22">
        <f>SUM(E11:E22)</f>
        <v/>
      </c>
      <c r="F23" s="23">
        <f>IFERROR(E23/SUMIF(E11:E22,"&lt;&gt;",D11:D22),"")</f>
        <v/>
      </c>
      <c r="G23" s="22">
        <f>IF(COUNT(E11:E22)=0,"",E23-SUMIF(E11:E22,"&lt;&gt;",D11:D22))</f>
        <v/>
      </c>
      <c r="H23" s="24">
        <f>IFERROR((E23-SUMIF(E11:E22,"&lt;&gt;",B11:B22))/SUMIF(E11:E22,"&lt;&gt;",B11:B22),"")</f>
        <v/>
      </c>
      <c r="I23" s="25" t="n"/>
      <c r="J23" s="25" t="n"/>
      <c r="K23" s="25" t="n"/>
      <c r="L23" s="26">
        <f>SUM(L11:L22)</f>
        <v/>
      </c>
      <c r="M23" s="22">
        <f>IF(SUMIF(E11:E22,"&lt;&gt;",L11:L22)=0,"",ROUND(E23/MAX(1,SUMIF(E11:E22,"&lt;&gt;",L11:L22)),0))</f>
        <v/>
      </c>
      <c r="N23" s="25" t="n"/>
    </row>
    <row r="24">
      <c r="A24" s="27" t="inlineStr">
        <is>
          <t>※ 합계 줄의 달성률·차이·전년 대비는 '실적을 적은 달'끼리만 비교해요(아직 안 지난 달은 빼고).</t>
        </is>
      </c>
    </row>
    <row r="26" ht="22" customHeight="1">
      <c r="A26" s="13" t="inlineStr">
        <is>
          <t>② 분기별 요약</t>
        </is>
      </c>
    </row>
    <row r="27" ht="30" customHeight="1">
      <c r="A27" s="14" t="inlineStr">
        <is>
          <t>분기</t>
        </is>
      </c>
      <c r="B27" s="28" t="n"/>
      <c r="C27" s="14" t="inlineStr">
        <is>
          <t>전년 실적</t>
        </is>
      </c>
      <c r="D27" s="28" t="n"/>
      <c r="E27" s="14" t="inlineStr">
        <is>
          <t>목표</t>
        </is>
      </c>
      <c r="F27" s="28" t="n"/>
      <c r="G27" s="14" t="inlineStr">
        <is>
          <t>실적</t>
        </is>
      </c>
      <c r="H27" s="28" t="n"/>
      <c r="I27" s="14" t="inlineStr">
        <is>
          <t>달성률</t>
        </is>
      </c>
      <c r="J27" s="28" t="n"/>
      <c r="K27" s="14" t="inlineStr">
        <is>
          <t>전년 대비</t>
        </is>
      </c>
      <c r="L27" s="28" t="n"/>
      <c r="M27" s="14" t="inlineStr">
        <is>
          <t>한 줄 평가</t>
        </is>
      </c>
      <c r="N27" s="28" t="n"/>
    </row>
    <row r="28" ht="20" customHeight="1">
      <c r="A28" s="5" t="inlineStr">
        <is>
          <t>1분기 (1~3월)</t>
        </is>
      </c>
      <c r="B28" s="6" t="n"/>
      <c r="C28" s="17">
        <f>SUM(B11:B13)</f>
        <v/>
      </c>
      <c r="D28" s="6" t="n"/>
      <c r="E28" s="17">
        <f>SUM(D11:D13)</f>
        <v/>
      </c>
      <c r="F28" s="6" t="n"/>
      <c r="G28" s="17">
        <f>IF(COUNT(E11:E13)=0,"",SUM(E11:E13))</f>
        <v/>
      </c>
      <c r="H28" s="6" t="n"/>
      <c r="I28" s="18">
        <f>IF(G28="","",IFERROR(G28/SUMIF(E11:E13,"&lt;&gt;",D11:D13),""))</f>
        <v/>
      </c>
      <c r="J28" s="6" t="n"/>
      <c r="K28" s="19">
        <f>IF(G28="","",IFERROR((G28-SUMIF(E11:E13,"&lt;&gt;",B11:B13))/SUMIF(E11:E13,"&lt;&gt;",B11:B13),""))</f>
        <v/>
      </c>
      <c r="L28" s="6" t="n"/>
      <c r="M28" s="21" t="n"/>
      <c r="N28" s="6" t="n"/>
    </row>
    <row r="29" ht="20" customHeight="1">
      <c r="A29" s="5" t="inlineStr">
        <is>
          <t>2분기 (4~6월)</t>
        </is>
      </c>
      <c r="B29" s="6" t="n"/>
      <c r="C29" s="17">
        <f>SUM(B14:B16)</f>
        <v/>
      </c>
      <c r="D29" s="6" t="n"/>
      <c r="E29" s="17">
        <f>SUM(D14:D16)</f>
        <v/>
      </c>
      <c r="F29" s="6" t="n"/>
      <c r="G29" s="17">
        <f>IF(COUNT(E14:E16)=0,"",SUM(E14:E16))</f>
        <v/>
      </c>
      <c r="H29" s="6" t="n"/>
      <c r="I29" s="18">
        <f>IF(G29="","",IFERROR(G29/SUMIF(E14:E16,"&lt;&gt;",D14:D16),""))</f>
        <v/>
      </c>
      <c r="J29" s="6" t="n"/>
      <c r="K29" s="19">
        <f>IF(G29="","",IFERROR((G29-SUMIF(E14:E16,"&lt;&gt;",B14:B16))/SUMIF(E14:E16,"&lt;&gt;",B14:B16),""))</f>
        <v/>
      </c>
      <c r="L29" s="6" t="n"/>
      <c r="M29" s="21" t="n"/>
      <c r="N29" s="6" t="n"/>
    </row>
    <row r="30" ht="20" customHeight="1">
      <c r="A30" s="5" t="inlineStr">
        <is>
          <t>3분기 (7~9월)</t>
        </is>
      </c>
      <c r="B30" s="6" t="n"/>
      <c r="C30" s="17">
        <f>SUM(B17:B19)</f>
        <v/>
      </c>
      <c r="D30" s="6" t="n"/>
      <c r="E30" s="17">
        <f>SUM(D17:D19)</f>
        <v/>
      </c>
      <c r="F30" s="6" t="n"/>
      <c r="G30" s="17">
        <f>IF(COUNT(E17:E19)=0,"",SUM(E17:E19))</f>
        <v/>
      </c>
      <c r="H30" s="6" t="n"/>
      <c r="I30" s="18">
        <f>IF(G30="","",IFERROR(G30/SUMIF(E17:E19,"&lt;&gt;",D17:D19),""))</f>
        <v/>
      </c>
      <c r="J30" s="6" t="n"/>
      <c r="K30" s="19">
        <f>IF(G30="","",IFERROR((G30-SUMIF(E17:E19,"&lt;&gt;",B17:B19))/SUMIF(E17:E19,"&lt;&gt;",B17:B19),""))</f>
        <v/>
      </c>
      <c r="L30" s="6" t="n"/>
      <c r="M30" s="21" t="n"/>
      <c r="N30" s="6" t="n"/>
    </row>
    <row r="31" ht="20" customHeight="1">
      <c r="A31" s="5" t="inlineStr">
        <is>
          <t>4분기 (10~12월)</t>
        </is>
      </c>
      <c r="B31" s="6" t="n"/>
      <c r="C31" s="17">
        <f>SUM(B20:B22)</f>
        <v/>
      </c>
      <c r="D31" s="6" t="n"/>
      <c r="E31" s="17">
        <f>SUM(D20:D22)</f>
        <v/>
      </c>
      <c r="F31" s="6" t="n"/>
      <c r="G31" s="17">
        <f>IF(COUNT(E20:E22)=0,"",SUM(E20:E22))</f>
        <v/>
      </c>
      <c r="H31" s="6" t="n"/>
      <c r="I31" s="18">
        <f>IF(G31="","",IFERROR(G31/SUMIF(E20:E22,"&lt;&gt;",D20:D22),""))</f>
        <v/>
      </c>
      <c r="J31" s="6" t="n"/>
      <c r="K31" s="19">
        <f>IF(G31="","",IFERROR((G31-SUMIF(E20:E22,"&lt;&gt;",B20:B22))/SUMIF(E20:E22,"&lt;&gt;",B20:B22),""))</f>
        <v/>
      </c>
      <c r="L31" s="6" t="n"/>
      <c r="M31" s="21" t="n"/>
      <c r="N31" s="6" t="n"/>
    </row>
    <row r="33">
      <c r="A33" s="29" t="inlineStr">
        <is>
          <t>쓰는 법</t>
        </is>
      </c>
    </row>
    <row r="34">
      <c r="A34" s="27" t="inlineStr">
        <is>
          <t>1. 연초에 전년 월별 실적과 목표 성장률을 넣으면 권장 목표가 나와요. 계절·행사를 생각해 '확정 목표'를 직접 적으세요.</t>
        </is>
      </c>
    </row>
    <row r="35">
      <c r="A35" s="27" t="inlineStr">
        <is>
          <t>2. 달이 끝나면 실적과 영업일 수를 적어요. 달성률 100% 이상 초록, 90% 이상 노랑, 그 밖 빨강으로 보여요.</t>
        </is>
      </c>
    </row>
    <row r="36">
      <c r="A36" s="27" t="inlineStr">
        <is>
          <t>3. 누적 달성률과 위 '남은 달 월평균 필요 매출'로 연간 목표까지 얼마나 남았는지 확인해요.</t>
        </is>
      </c>
    </row>
    <row r="37">
      <c r="A37" s="27" t="inlineStr">
        <is>
          <t>4. 달성률이 낮았던 달은 메모 칸에 이유(날씨·휴무·경쟁 행사)를 남기면 내년 목표가 정확해져요.</t>
        </is>
      </c>
    </row>
  </sheetData>
  <mergeCells count="57">
    <mergeCell ref="I30:J30"/>
    <mergeCell ref="F4:G4"/>
    <mergeCell ref="A9:N9"/>
    <mergeCell ref="A30:B30"/>
    <mergeCell ref="K30:L30"/>
    <mergeCell ref="I6:J6"/>
    <mergeCell ref="C30:D30"/>
    <mergeCell ref="A34:N34"/>
    <mergeCell ref="A24:N24"/>
    <mergeCell ref="G27:H27"/>
    <mergeCell ref="I27:J27"/>
    <mergeCell ref="K7:N7"/>
    <mergeCell ref="A36:N36"/>
    <mergeCell ref="A1:N1"/>
    <mergeCell ref="D6:E6"/>
    <mergeCell ref="K29:L29"/>
    <mergeCell ref="K6:N6"/>
    <mergeCell ref="C29:D29"/>
    <mergeCell ref="E29:F29"/>
    <mergeCell ref="I7:J7"/>
    <mergeCell ref="E28:F28"/>
    <mergeCell ref="G28:H28"/>
    <mergeCell ref="K31:L31"/>
    <mergeCell ref="I28:J28"/>
    <mergeCell ref="A27:B27"/>
    <mergeCell ref="C31:D31"/>
    <mergeCell ref="M31:N31"/>
    <mergeCell ref="E31:F31"/>
    <mergeCell ref="A37:N37"/>
    <mergeCell ref="M30:N30"/>
    <mergeCell ref="E30:F30"/>
    <mergeCell ref="D7:E7"/>
    <mergeCell ref="G30:H30"/>
    <mergeCell ref="A26:N26"/>
    <mergeCell ref="A2:N2"/>
    <mergeCell ref="C27:D27"/>
    <mergeCell ref="M28:N28"/>
    <mergeCell ref="E27:F27"/>
    <mergeCell ref="K27:L27"/>
    <mergeCell ref="D4:E4"/>
    <mergeCell ref="M27:N27"/>
    <mergeCell ref="G29:H29"/>
    <mergeCell ref="I29:J29"/>
    <mergeCell ref="F6:H6"/>
    <mergeCell ref="A29:B29"/>
    <mergeCell ref="M29:N29"/>
    <mergeCell ref="A35:N35"/>
    <mergeCell ref="A6:C6"/>
    <mergeCell ref="A28:B28"/>
    <mergeCell ref="K28:L28"/>
    <mergeCell ref="C28:D28"/>
    <mergeCell ref="I31:J31"/>
    <mergeCell ref="G31:H31"/>
    <mergeCell ref="F7:H7"/>
    <mergeCell ref="A7:C7"/>
    <mergeCell ref="A31:B31"/>
    <mergeCell ref="A23"/>
  </mergeCells>
  <conditionalFormatting sqref="F11:F22">
    <cfRule type="expression" priority="1" dxfId="0">
      <formula>AND($F11&lt;&gt;"",$F11&gt;=1)</formula>
    </cfRule>
    <cfRule type="expression" priority="2" dxfId="1">
      <formula>AND($F11&lt;&gt;"",$F11&gt;=0.9,$F11&lt;1)</formula>
    </cfRule>
    <cfRule type="expression" priority="3" dxfId="2">
      <formula>AND($F11&lt;&gt;"",$F11&lt;0.9)</formula>
    </cfRule>
  </conditionalFormatting>
  <conditionalFormatting sqref="K11:K22">
    <cfRule type="expression" priority="4" dxfId="0">
      <formula>AND($K11&lt;&gt;"",$K11&gt;=1)</formula>
    </cfRule>
    <cfRule type="expression" priority="5" dxfId="1">
      <formula>AND($K11&lt;&gt;"",$K11&gt;=0.9,$K11&lt;1)</formula>
    </cfRule>
    <cfRule type="expression" priority="6" dxfId="2">
      <formula>AND($K11&lt;&gt;"",$K11&lt;0.9)</formula>
    </cfRule>
  </conditionalFormatting>
  <conditionalFormatting sqref="H11:H22">
    <cfRule type="expression" priority="7" dxfId="3">
      <formula>AND($H11&lt;&gt;"",$H11&lt;0)</formula>
    </cfRule>
  </conditionalFormatting>
  <conditionalFormatting sqref="G11:G22">
    <cfRule type="expression" priority="8" dxfId="4">
      <formula>AND($G11&lt;&gt;"",$G11&lt;0)</formula>
    </cfRule>
  </conditionalFormatting>
  <conditionalFormatting sqref="I28:J31">
    <cfRule type="expression" priority="9" dxfId="0">
      <formula>AND($I28&lt;&gt;"",$I28&gt;=1)</formula>
    </cfRule>
    <cfRule type="expression" priority="10" dxfId="1">
      <formula>AND($I28&lt;&gt;"",$I28&gt;=0.9,$I28&lt;1)</formula>
    </cfRule>
    <cfRule type="expression" priority="11" dxfId="2">
      <formula>AND($I28&lt;&gt;"",$I28&lt;0.9)</formula>
    </cfRule>
  </conditionalFormatting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2" customWidth="1" min="5" max="5"/>
    <col width="8" customWidth="1" min="6" max="6"/>
    <col width="12" customWidth="1" min="7" max="7"/>
    <col width="9" customWidth="1" min="8" max="8"/>
    <col width="12" customWidth="1" min="9" max="9"/>
    <col width="12" customWidth="1" min="10" max="10"/>
    <col width="9" customWidth="1" min="11" max="11"/>
    <col width="7" customWidth="1" min="12" max="12"/>
    <col width="10" customWidth="1" min="13" max="13"/>
    <col width="22" customWidth="1" min="14" max="14"/>
  </cols>
  <sheetData>
    <row r="1" ht="34" customHeight="1">
      <c r="A1" s="1" t="inlineStr">
        <is>
          <t>월별 매출 목표표</t>
        </is>
      </c>
    </row>
    <row r="2">
      <c r="A2" s="2" t="inlineStr">
        <is>
          <t>전년 실적과 목표 성장률을 넣으면 권장 목표가, 달마다 실적을 넣으면 달성률·전년 대비·누적 달성률이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24" customHeight="1">
      <c r="A4" s="4" t="inlineStr">
        <is>
          <t>연도</t>
        </is>
      </c>
      <c r="B4" s="5" t="n">
        <v>2026</v>
      </c>
      <c r="C4" s="4" t="inlineStr">
        <is>
          <t>매장</t>
        </is>
      </c>
      <c r="D4" s="5" t="inlineStr">
        <is>
          <t>○○ 영어학원</t>
        </is>
      </c>
      <c r="E4" s="6" t="n"/>
      <c r="F4" s="4" t="inlineStr">
        <is>
          <t>목표 성장률</t>
        </is>
      </c>
      <c r="G4" s="7" t="n"/>
      <c r="H4" s="8" t="n">
        <v>0.1</v>
      </c>
    </row>
    <row r="6" ht="18" customHeight="1">
      <c r="A6" s="9" t="inlineStr">
        <is>
          <t>연간 목표</t>
        </is>
      </c>
      <c r="B6" s="7" t="n"/>
      <c r="C6" s="7" t="n"/>
      <c r="D6" s="9" t="inlineStr">
        <is>
          <t>누적 실적</t>
        </is>
      </c>
      <c r="E6" s="7" t="n"/>
      <c r="F6" s="9" t="inlineStr">
        <is>
          <t>연간 목표 진척률</t>
        </is>
      </c>
      <c r="G6" s="7" t="n"/>
      <c r="H6" s="7" t="n"/>
      <c r="I6" s="9" t="inlineStr">
        <is>
          <t>남은 목표</t>
        </is>
      </c>
      <c r="J6" s="7" t="n"/>
      <c r="K6" s="9" t="inlineStr">
        <is>
          <t>남은 달 월평균 필요 매출</t>
        </is>
      </c>
      <c r="L6" s="7" t="n"/>
      <c r="M6" s="7" t="n"/>
      <c r="N6" s="7" t="n"/>
    </row>
    <row r="7" ht="30" customHeight="1">
      <c r="A7" s="10">
        <f>IF(IF(SUM(D11:D22)=0,SUM(C11:C22),SUM(D11:D22))=0,"",IF(SUM(D11:D22)=0,SUM(C11:C22),SUM(D11:D22)))</f>
        <v/>
      </c>
      <c r="B7" s="11" t="n"/>
      <c r="C7" s="11" t="n"/>
      <c r="D7" s="10">
        <f>IF(COUNT(E11:E22)=0,"",$E$23)</f>
        <v/>
      </c>
      <c r="E7" s="11" t="n"/>
      <c r="F7" s="12">
        <f>IF(OR(COUNT(E11:E22)=0,IF(SUM(D11:D22)=0,SUM(C11:C22),SUM(D11:D22))=0),"",IFERROR($E$23/(IF(SUM(D11:D22)=0,SUM(C11:C22),SUM(D11:D22))),""))</f>
        <v/>
      </c>
      <c r="G7" s="11" t="n"/>
      <c r="H7" s="11" t="n"/>
      <c r="I7" s="10">
        <f>IF(OR(COUNT(E11:E22)=0,IF(SUM(D11:D22)=0,SUM(C11:C22),SUM(D11:D22))=0),"",MAX(0,IF(SUM(D11:D22)=0,SUM(C11:C22),SUM(D11:D22))-$E$23))</f>
        <v/>
      </c>
      <c r="J7" s="11" t="n"/>
      <c r="K7" s="10">
        <f>IF(OR(COUNT(E11:E22)=0,IF(SUM(D11:D22)=0,SUM(C11:C22),SUM(D11:D22))=0,COUNT(E11:E22)=12),"",ROUND(MAX(0,IF(SUM(D11:D22)=0,SUM(C11:C22),SUM(D11:D22))-$E$23)/MAX(1,12-COUNT(E11:E22)),-4))</f>
        <v/>
      </c>
      <c r="L7" s="11" t="n"/>
      <c r="M7" s="11" t="n"/>
      <c r="N7" s="11" t="n"/>
    </row>
    <row r="9" ht="22" customHeight="1">
      <c r="A9" s="13" t="inlineStr">
        <is>
          <t>① 월별 목표 · 실적   ·   권장 목표 = 전년 실적 × (1 + 목표 성장률), 확정 목표는 직접 적어요</t>
        </is>
      </c>
    </row>
    <row r="10" ht="30" customHeight="1">
      <c r="A10" s="14" t="inlineStr">
        <is>
          <t>월</t>
        </is>
      </c>
      <c r="B10" s="14" t="inlineStr">
        <is>
          <t>전년 실적</t>
        </is>
      </c>
      <c r="C10" s="14" t="inlineStr">
        <is>
          <t>권장 목표</t>
        </is>
      </c>
      <c r="D10" s="14" t="inlineStr">
        <is>
          <t>확정 목표</t>
        </is>
      </c>
      <c r="E10" s="14" t="inlineStr">
        <is>
          <t>실적</t>
        </is>
      </c>
      <c r="F10" s="14" t="inlineStr">
        <is>
          <t>달성률</t>
        </is>
      </c>
      <c r="G10" s="14" t="inlineStr">
        <is>
          <t>목표와 차이</t>
        </is>
      </c>
      <c r="H10" s="14" t="inlineStr">
        <is>
          <t>전년 대비</t>
        </is>
      </c>
      <c r="I10" s="14" t="inlineStr">
        <is>
          <t>누적 목표</t>
        </is>
      </c>
      <c r="J10" s="14" t="inlineStr">
        <is>
          <t>누적 실적</t>
        </is>
      </c>
      <c r="K10" s="14" t="inlineStr">
        <is>
          <t>누적 달성률</t>
        </is>
      </c>
      <c r="L10" s="14" t="inlineStr">
        <is>
          <t>영업일</t>
        </is>
      </c>
      <c r="M10" s="14" t="inlineStr">
        <is>
          <t>하루 평균</t>
        </is>
      </c>
      <c r="N10" s="14" t="inlineStr">
        <is>
          <t>메모 (잘된 이유 · 아쉬운 이유)</t>
        </is>
      </c>
    </row>
    <row r="11" ht="22" customHeight="1">
      <c r="A11" s="15" t="n">
        <v>1</v>
      </c>
      <c r="B11" s="16" t="n">
        <v>18200000</v>
      </c>
      <c r="C11" s="17">
        <f>IF(OR(B11="",$H$4=""),"",ROUND(B11*(1+$H$4),-4))</f>
        <v/>
      </c>
      <c r="D11" s="16" t="n">
        <v>20000000</v>
      </c>
      <c r="E11" s="16" t="n">
        <v>19400000</v>
      </c>
      <c r="F11" s="18">
        <f>IF(OR(D11="",E11=""),"",IFERROR(E11/D11,""))</f>
        <v/>
      </c>
      <c r="G11" s="17">
        <f>IF(OR(D11="",E11=""),"",E11-D11)</f>
        <v/>
      </c>
      <c r="H11" s="19">
        <f>IF(OR(B11="",E11=""),"",IFERROR((E11-B11)/B11,""))</f>
        <v/>
      </c>
      <c r="I11" s="17">
        <f>IF(E11="","",SUM(D$11:D11))</f>
        <v/>
      </c>
      <c r="J11" s="17">
        <f>IF(E11="","",SUM(E$11:E11))</f>
        <v/>
      </c>
      <c r="K11" s="18">
        <f>IF(I11="","",IFERROR(J11/I11,""))</f>
        <v/>
      </c>
      <c r="L11" s="20" t="n">
        <v>22</v>
      </c>
      <c r="M11" s="17">
        <f>IF(OR(E11="",L11=""),"",ROUND(E11/MAX(1,L11),0))</f>
        <v/>
      </c>
      <c r="N11" s="21" t="inlineStr">
        <is>
          <t>설 연휴로 수업 감소</t>
        </is>
      </c>
    </row>
    <row r="12" ht="22" customHeight="1">
      <c r="A12" s="15" t="n">
        <v>2</v>
      </c>
      <c r="B12" s="16" t="n">
        <v>19500000</v>
      </c>
      <c r="C12" s="17">
        <f>IF(OR(B12="",$H$4=""),"",ROUND(B12*(1+$H$4),-4))</f>
        <v/>
      </c>
      <c r="D12" s="16" t="n">
        <v>21500000</v>
      </c>
      <c r="E12" s="16" t="n">
        <v>22300000</v>
      </c>
      <c r="F12" s="18">
        <f>IF(OR(D12="",E12=""),"",IFERROR(E12/D12,""))</f>
        <v/>
      </c>
      <c r="G12" s="17">
        <f>IF(OR(D12="",E12=""),"",E12-D12)</f>
        <v/>
      </c>
      <c r="H12" s="19">
        <f>IF(OR(B12="",E12=""),"",IFERROR((E12-B12)/B12,""))</f>
        <v/>
      </c>
      <c r="I12" s="17">
        <f>IF(E12="","",SUM(D$11:D12))</f>
        <v/>
      </c>
      <c r="J12" s="17">
        <f>IF(E12="","",SUM(E$11:E12))</f>
        <v/>
      </c>
      <c r="K12" s="18">
        <f>IF(I12="","",IFERROR(J12/I12,""))</f>
        <v/>
      </c>
      <c r="L12" s="20" t="n">
        <v>20</v>
      </c>
      <c r="M12" s="17">
        <f>IF(OR(E12="",L12=""),"",ROUND(E12/MAX(1,L12),0))</f>
        <v/>
      </c>
      <c r="N12" s="21" t="n"/>
    </row>
    <row r="13" ht="22" customHeight="1">
      <c r="A13" s="15" t="n">
        <v>3</v>
      </c>
      <c r="B13" s="16" t="n">
        <v>24800000</v>
      </c>
      <c r="C13" s="17">
        <f>IF(OR(B13="",$H$4=""),"",ROUND(B13*(1+$H$4),-4))</f>
        <v/>
      </c>
      <c r="D13" s="16" t="n">
        <v>27000000</v>
      </c>
      <c r="E13" s="16" t="n">
        <v>28100000</v>
      </c>
      <c r="F13" s="18">
        <f>IF(OR(D13="",E13=""),"",IFERROR(E13/D13,""))</f>
        <v/>
      </c>
      <c r="G13" s="17">
        <f>IF(OR(D13="",E13=""),"",E13-D13)</f>
        <v/>
      </c>
      <c r="H13" s="19">
        <f>IF(OR(B13="",E13=""),"",IFERROR((E13-B13)/B13,""))</f>
        <v/>
      </c>
      <c r="I13" s="17">
        <f>IF(E13="","",SUM(D$11:D13))</f>
        <v/>
      </c>
      <c r="J13" s="17">
        <f>IF(E13="","",SUM(E$11:E13))</f>
        <v/>
      </c>
      <c r="K13" s="18">
        <f>IF(I13="","",IFERROR(J13/I13,""))</f>
        <v/>
      </c>
      <c r="L13" s="20" t="n">
        <v>22</v>
      </c>
      <c r="M13" s="17">
        <f>IF(OR(E13="",L13=""),"",ROUND(E13/MAX(1,L13),0))</f>
        <v/>
      </c>
      <c r="N13" s="21" t="inlineStr">
        <is>
          <t>신학기 등록 몰림</t>
        </is>
      </c>
    </row>
    <row r="14" ht="22" customHeight="1">
      <c r="A14" s="15" t="n">
        <v>4</v>
      </c>
      <c r="B14" s="16" t="n">
        <v>22100000</v>
      </c>
      <c r="C14" s="17">
        <f>IF(OR(B14="",$H$4=""),"",ROUND(B14*(1+$H$4),-4))</f>
        <v/>
      </c>
      <c r="D14" s="16" t="n">
        <v>24000000</v>
      </c>
      <c r="E14" s="16" t="n">
        <v>23200000</v>
      </c>
      <c r="F14" s="18">
        <f>IF(OR(D14="",E14=""),"",IFERROR(E14/D14,""))</f>
        <v/>
      </c>
      <c r="G14" s="17">
        <f>IF(OR(D14="",E14=""),"",E14-D14)</f>
        <v/>
      </c>
      <c r="H14" s="19">
        <f>IF(OR(B14="",E14=""),"",IFERROR((E14-B14)/B14,""))</f>
        <v/>
      </c>
      <c r="I14" s="17">
        <f>IF(E14="","",SUM(D$11:D14))</f>
        <v/>
      </c>
      <c r="J14" s="17">
        <f>IF(E14="","",SUM(E$11:E14))</f>
        <v/>
      </c>
      <c r="K14" s="18">
        <f>IF(I14="","",IFERROR(J14/I14,""))</f>
        <v/>
      </c>
      <c r="L14" s="20" t="n">
        <v>22</v>
      </c>
      <c r="M14" s="17">
        <f>IF(OR(E14="",L14=""),"",ROUND(E14/MAX(1,L14),0))</f>
        <v/>
      </c>
      <c r="N14" s="21" t="n"/>
    </row>
    <row r="15" ht="22" customHeight="1">
      <c r="A15" s="15" t="n">
        <v>5</v>
      </c>
      <c r="B15" s="16" t="n">
        <v>21300000</v>
      </c>
      <c r="C15" s="17">
        <f>IF(OR(B15="",$H$4=""),"",ROUND(B15*(1+$H$4),-4))</f>
        <v/>
      </c>
      <c r="D15" s="16" t="n">
        <v>23500000</v>
      </c>
      <c r="E15" s="16" t="n">
        <v>22900000</v>
      </c>
      <c r="F15" s="18">
        <f>IF(OR(D15="",E15=""),"",IFERROR(E15/D15,""))</f>
        <v/>
      </c>
      <c r="G15" s="17">
        <f>IF(OR(D15="",E15=""),"",E15-D15)</f>
        <v/>
      </c>
      <c r="H15" s="19">
        <f>IF(OR(B15="",E15=""),"",IFERROR((E15-B15)/B15,""))</f>
        <v/>
      </c>
      <c r="I15" s="17">
        <f>IF(E15="","",SUM(D$11:D15))</f>
        <v/>
      </c>
      <c r="J15" s="17">
        <f>IF(E15="","",SUM(E$11:E15))</f>
        <v/>
      </c>
      <c r="K15" s="18">
        <f>IF(I15="","",IFERROR(J15/I15,""))</f>
        <v/>
      </c>
      <c r="L15" s="20" t="n">
        <v>20</v>
      </c>
      <c r="M15" s="17">
        <f>IF(OR(E15="",L15=""),"",ROUND(E15/MAX(1,L15),0))</f>
        <v/>
      </c>
      <c r="N15" s="21" t="n"/>
    </row>
    <row r="16" ht="22" customHeight="1">
      <c r="A16" s="15" t="n">
        <v>6</v>
      </c>
      <c r="B16" s="16" t="n">
        <v>20500000</v>
      </c>
      <c r="C16" s="17">
        <f>IF(OR(B16="",$H$4=""),"",ROUND(B16*(1+$H$4),-4))</f>
        <v/>
      </c>
      <c r="D16" s="16" t="n">
        <v>22500000</v>
      </c>
      <c r="E16" s="16" t="n">
        <v>23800000</v>
      </c>
      <c r="F16" s="18">
        <f>IF(OR(D16="",E16=""),"",IFERROR(E16/D16,""))</f>
        <v/>
      </c>
      <c r="G16" s="17">
        <f>IF(OR(D16="",E16=""),"",E16-D16)</f>
        <v/>
      </c>
      <c r="H16" s="19">
        <f>IF(OR(B16="",E16=""),"",IFERROR((E16-B16)/B16,""))</f>
        <v/>
      </c>
      <c r="I16" s="17">
        <f>IF(E16="","",SUM(D$11:D16))</f>
        <v/>
      </c>
      <c r="J16" s="17">
        <f>IF(E16="","",SUM(E$11:E16))</f>
        <v/>
      </c>
      <c r="K16" s="18">
        <f>IF(I16="","",IFERROR(J16/I16,""))</f>
        <v/>
      </c>
      <c r="L16" s="20" t="n">
        <v>21</v>
      </c>
      <c r="M16" s="17">
        <f>IF(OR(E16="",L16=""),"",ROUND(E16/MAX(1,L16),0))</f>
        <v/>
      </c>
      <c r="N16" s="21" t="inlineStr">
        <is>
          <t>여름 특강 사전 등록</t>
        </is>
      </c>
    </row>
    <row r="17" ht="22" customHeight="1">
      <c r="A17" s="15" t="n">
        <v>7</v>
      </c>
      <c r="B17" s="16" t="n">
        <v>26900000</v>
      </c>
      <c r="C17" s="17">
        <f>IF(OR(B17="",$H$4=""),"",ROUND(B17*(1+$H$4),-4))</f>
        <v/>
      </c>
      <c r="D17" s="16" t="n">
        <v>29500000</v>
      </c>
      <c r="E17" s="16" t="n">
        <v>31200000</v>
      </c>
      <c r="F17" s="18">
        <f>IF(OR(D17="",E17=""),"",IFERROR(E17/D17,""))</f>
        <v/>
      </c>
      <c r="G17" s="17">
        <f>IF(OR(D17="",E17=""),"",E17-D17)</f>
        <v/>
      </c>
      <c r="H17" s="19">
        <f>IF(OR(B17="",E17=""),"",IFERROR((E17-B17)/B17,""))</f>
        <v/>
      </c>
      <c r="I17" s="17">
        <f>IF(E17="","",SUM(D$11:D17))</f>
        <v/>
      </c>
      <c r="J17" s="17">
        <f>IF(E17="","",SUM(E$11:E17))</f>
        <v/>
      </c>
      <c r="K17" s="18">
        <f>IF(I17="","",IFERROR(J17/I17,""))</f>
        <v/>
      </c>
      <c r="L17" s="20" t="n">
        <v>23</v>
      </c>
      <c r="M17" s="17">
        <f>IF(OR(E17="",L17=""),"",ROUND(E17/MAX(1,L17),0))</f>
        <v/>
      </c>
      <c r="N17" s="21" t="inlineStr">
        <is>
          <t>여름 특강 최대 실적</t>
        </is>
      </c>
    </row>
    <row r="18" ht="22" customHeight="1">
      <c r="A18" s="15" t="n">
        <v>8</v>
      </c>
      <c r="B18" s="16" t="n">
        <v>27400000</v>
      </c>
      <c r="C18" s="17">
        <f>IF(OR(B18="",$H$4=""),"",ROUND(B18*(1+$H$4),-4))</f>
        <v/>
      </c>
      <c r="D18" s="16" t="n">
        <v>30000000</v>
      </c>
      <c r="E18" s="16" t="n">
        <v>29100000</v>
      </c>
      <c r="F18" s="18">
        <f>IF(OR(D18="",E18=""),"",IFERROR(E18/D18,""))</f>
        <v/>
      </c>
      <c r="G18" s="17">
        <f>IF(OR(D18="",E18=""),"",E18-D18)</f>
        <v/>
      </c>
      <c r="H18" s="19">
        <f>IF(OR(B18="",E18=""),"",IFERROR((E18-B18)/B18,""))</f>
        <v/>
      </c>
      <c r="I18" s="17">
        <f>IF(E18="","",SUM(D$11:D18))</f>
        <v/>
      </c>
      <c r="J18" s="17">
        <f>IF(E18="","",SUM(E$11:E18))</f>
        <v/>
      </c>
      <c r="K18" s="18">
        <f>IF(I18="","",IFERROR(J18/I18,""))</f>
        <v/>
      </c>
      <c r="L18" s="20" t="n">
        <v>21</v>
      </c>
      <c r="M18" s="17">
        <f>IF(OR(E18="",L18=""),"",ROUND(E18/MAX(1,L18),0))</f>
        <v/>
      </c>
      <c r="N18" s="21" t="inlineStr">
        <is>
          <t>휴가 주간 결석 증가</t>
        </is>
      </c>
    </row>
    <row r="19" ht="22" customHeight="1">
      <c r="A19" s="15" t="n">
        <v>9</v>
      </c>
      <c r="B19" s="16" t="n">
        <v>21800000</v>
      </c>
      <c r="C19" s="17">
        <f>IF(OR(B19="",$H$4=""),"",ROUND(B19*(1+$H$4),-4))</f>
        <v/>
      </c>
      <c r="D19" s="16" t="n">
        <v>24000000</v>
      </c>
      <c r="E19" s="16" t="n">
        <v>23100000</v>
      </c>
      <c r="F19" s="18">
        <f>IF(OR(D19="",E19=""),"",IFERROR(E19/D19,""))</f>
        <v/>
      </c>
      <c r="G19" s="17">
        <f>IF(OR(D19="",E19=""),"",E19-D19)</f>
        <v/>
      </c>
      <c r="H19" s="19">
        <f>IF(OR(B19="",E19=""),"",IFERROR((E19-B19)/B19,""))</f>
        <v/>
      </c>
      <c r="I19" s="17">
        <f>IF(E19="","",SUM(D$11:D19))</f>
        <v/>
      </c>
      <c r="J19" s="17">
        <f>IF(E19="","",SUM(E$11:E19))</f>
        <v/>
      </c>
      <c r="K19" s="18">
        <f>IF(I19="","",IFERROR(J19/I19,""))</f>
        <v/>
      </c>
      <c r="L19" s="20" t="n">
        <v>19</v>
      </c>
      <c r="M19" s="17">
        <f>IF(OR(E19="",L19=""),"",ROUND(E19/MAX(1,L19),0))</f>
        <v/>
      </c>
      <c r="N19" s="21" t="inlineStr">
        <is>
          <t>추석 연휴</t>
        </is>
      </c>
    </row>
    <row r="20" ht="22" customHeight="1">
      <c r="A20" s="15" t="n">
        <v>10</v>
      </c>
      <c r="B20" s="16" t="n">
        <v>21000000</v>
      </c>
      <c r="C20" s="17">
        <f>IF(OR(B20="",$H$4=""),"",ROUND(B20*(1+$H$4),-4))</f>
        <v/>
      </c>
      <c r="D20" s="16" t="n">
        <v>23000000</v>
      </c>
      <c r="E20" s="16" t="n"/>
      <c r="F20" s="18">
        <f>IF(OR(D20="",E20=""),"",IFERROR(E20/D20,""))</f>
        <v/>
      </c>
      <c r="G20" s="17">
        <f>IF(OR(D20="",E20=""),"",E20-D20)</f>
        <v/>
      </c>
      <c r="H20" s="19">
        <f>IF(OR(B20="",E20=""),"",IFERROR((E20-B20)/B20,""))</f>
        <v/>
      </c>
      <c r="I20" s="17">
        <f>IF(E20="","",SUM(D$11:D20))</f>
        <v/>
      </c>
      <c r="J20" s="17">
        <f>IF(E20="","",SUM(E$11:E20))</f>
        <v/>
      </c>
      <c r="K20" s="18">
        <f>IF(I20="","",IFERROR(J20/I20,""))</f>
        <v/>
      </c>
      <c r="L20" s="20" t="n">
        <v>21</v>
      </c>
      <c r="M20" s="17">
        <f>IF(OR(E20="",L20=""),"",ROUND(E20/MAX(1,L20),0))</f>
        <v/>
      </c>
      <c r="N20" s="21" t="n"/>
    </row>
    <row r="21" ht="22" customHeight="1">
      <c r="A21" s="15" t="n">
        <v>11</v>
      </c>
      <c r="B21" s="16" t="n">
        <v>20400000</v>
      </c>
      <c r="C21" s="17">
        <f>IF(OR(B21="",$H$4=""),"",ROUND(B21*(1+$H$4),-4))</f>
        <v/>
      </c>
      <c r="D21" s="16" t="n">
        <v>22500000</v>
      </c>
      <c r="E21" s="16" t="n"/>
      <c r="F21" s="18">
        <f>IF(OR(D21="",E21=""),"",IFERROR(E21/D21,""))</f>
        <v/>
      </c>
      <c r="G21" s="17">
        <f>IF(OR(D21="",E21=""),"",E21-D21)</f>
        <v/>
      </c>
      <c r="H21" s="19">
        <f>IF(OR(B21="",E21=""),"",IFERROR((E21-B21)/B21,""))</f>
        <v/>
      </c>
      <c r="I21" s="17">
        <f>IF(E21="","",SUM(D$11:D21))</f>
        <v/>
      </c>
      <c r="J21" s="17">
        <f>IF(E21="","",SUM(E$11:E21))</f>
        <v/>
      </c>
      <c r="K21" s="18">
        <f>IF(I21="","",IFERROR(J21/I21,""))</f>
        <v/>
      </c>
      <c r="L21" s="20" t="n">
        <v>21</v>
      </c>
      <c r="M21" s="17">
        <f>IF(OR(E21="",L21=""),"",ROUND(E21/MAX(1,L21),0))</f>
        <v/>
      </c>
      <c r="N21" s="21" t="n"/>
    </row>
    <row r="22" ht="22" customHeight="1">
      <c r="A22" s="15" t="n">
        <v>12</v>
      </c>
      <c r="B22" s="16" t="n">
        <v>23600000</v>
      </c>
      <c r="C22" s="17">
        <f>IF(OR(B22="",$H$4=""),"",ROUND(B22*(1+$H$4),-4))</f>
        <v/>
      </c>
      <c r="D22" s="16" t="n">
        <v>26000000</v>
      </c>
      <c r="E22" s="16" t="n"/>
      <c r="F22" s="18">
        <f>IF(OR(D22="",E22=""),"",IFERROR(E22/D22,""))</f>
        <v/>
      </c>
      <c r="G22" s="17">
        <f>IF(OR(D22="",E22=""),"",E22-D22)</f>
        <v/>
      </c>
      <c r="H22" s="19">
        <f>IF(OR(B22="",E22=""),"",IFERROR((E22-B22)/B22,""))</f>
        <v/>
      </c>
      <c r="I22" s="17">
        <f>IF(E22="","",SUM(D$11:D22))</f>
        <v/>
      </c>
      <c r="J22" s="17">
        <f>IF(E22="","",SUM(E$11:E22))</f>
        <v/>
      </c>
      <c r="K22" s="18">
        <f>IF(I22="","",IFERROR(J22/I22,""))</f>
        <v/>
      </c>
      <c r="L22" s="20" t="n">
        <v>22</v>
      </c>
      <c r="M22" s="17">
        <f>IF(OR(E22="",L22=""),"",ROUND(E22/MAX(1,L22),0))</f>
        <v/>
      </c>
      <c r="N22" s="21" t="n"/>
    </row>
    <row r="23" ht="24" customHeight="1">
      <c r="A23" s="4" t="inlineStr">
        <is>
          <t>합계</t>
        </is>
      </c>
      <c r="B23" s="22">
        <f>SUM(B11:B22)</f>
        <v/>
      </c>
      <c r="C23" s="22">
        <f>SUM(C11:C22)</f>
        <v/>
      </c>
      <c r="D23" s="22">
        <f>SUM(D11:D22)</f>
        <v/>
      </c>
      <c r="E23" s="22">
        <f>SUM(E11:E22)</f>
        <v/>
      </c>
      <c r="F23" s="23">
        <f>IFERROR(E23/SUMIF(E11:E22,"&lt;&gt;",D11:D22),"")</f>
        <v/>
      </c>
      <c r="G23" s="22">
        <f>IF(COUNT(E11:E22)=0,"",E23-SUMIF(E11:E22,"&lt;&gt;",D11:D22))</f>
        <v/>
      </c>
      <c r="H23" s="24">
        <f>IFERROR((E23-SUMIF(E11:E22,"&lt;&gt;",B11:B22))/SUMIF(E11:E22,"&lt;&gt;",B11:B22),"")</f>
        <v/>
      </c>
      <c r="I23" s="25" t="n"/>
      <c r="J23" s="25" t="n"/>
      <c r="K23" s="25" t="n"/>
      <c r="L23" s="26">
        <f>SUM(L11:L22)</f>
        <v/>
      </c>
      <c r="M23" s="22">
        <f>IF(SUMIF(E11:E22,"&lt;&gt;",L11:L22)=0,"",ROUND(E23/MAX(1,SUMIF(E11:E22,"&lt;&gt;",L11:L22)),0))</f>
        <v/>
      </c>
      <c r="N23" s="25" t="n"/>
    </row>
    <row r="24">
      <c r="A24" s="27" t="inlineStr">
        <is>
          <t>※ 합계 줄의 달성률·차이·전년 대비는 '실적을 적은 달'끼리만 비교해요(아직 안 지난 달은 빼고).</t>
        </is>
      </c>
    </row>
    <row r="26" ht="22" customHeight="1">
      <c r="A26" s="13" t="inlineStr">
        <is>
          <t>② 분기별 요약</t>
        </is>
      </c>
    </row>
    <row r="27" ht="30" customHeight="1">
      <c r="A27" s="14" t="inlineStr">
        <is>
          <t>분기</t>
        </is>
      </c>
      <c r="B27" s="28" t="n"/>
      <c r="C27" s="14" t="inlineStr">
        <is>
          <t>전년 실적</t>
        </is>
      </c>
      <c r="D27" s="28" t="n"/>
      <c r="E27" s="14" t="inlineStr">
        <is>
          <t>목표</t>
        </is>
      </c>
      <c r="F27" s="28" t="n"/>
      <c r="G27" s="14" t="inlineStr">
        <is>
          <t>실적</t>
        </is>
      </c>
      <c r="H27" s="28" t="n"/>
      <c r="I27" s="14" t="inlineStr">
        <is>
          <t>달성률</t>
        </is>
      </c>
      <c r="J27" s="28" t="n"/>
      <c r="K27" s="14" t="inlineStr">
        <is>
          <t>전년 대비</t>
        </is>
      </c>
      <c r="L27" s="28" t="n"/>
      <c r="M27" s="14" t="inlineStr">
        <is>
          <t>한 줄 평가</t>
        </is>
      </c>
      <c r="N27" s="28" t="n"/>
    </row>
    <row r="28" ht="20" customHeight="1">
      <c r="A28" s="5" t="inlineStr">
        <is>
          <t>1분기 (1~3월)</t>
        </is>
      </c>
      <c r="B28" s="6" t="n"/>
      <c r="C28" s="17">
        <f>SUM(B11:B13)</f>
        <v/>
      </c>
      <c r="D28" s="6" t="n"/>
      <c r="E28" s="17">
        <f>SUM(D11:D13)</f>
        <v/>
      </c>
      <c r="F28" s="6" t="n"/>
      <c r="G28" s="17">
        <f>IF(COUNT(E11:E13)=0,"",SUM(E11:E13))</f>
        <v/>
      </c>
      <c r="H28" s="6" t="n"/>
      <c r="I28" s="18">
        <f>IF(G28="","",IFERROR(G28/SUMIF(E11:E13,"&lt;&gt;",D11:D13),""))</f>
        <v/>
      </c>
      <c r="J28" s="6" t="n"/>
      <c r="K28" s="19">
        <f>IF(G28="","",IFERROR((G28-SUMIF(E11:E13,"&lt;&gt;",B11:B13))/SUMIF(E11:E13,"&lt;&gt;",B11:B13),""))</f>
        <v/>
      </c>
      <c r="L28" s="6" t="n"/>
      <c r="M28" s="21" t="inlineStr">
        <is>
          <t>설 연휴 빼면 순조</t>
        </is>
      </c>
      <c r="N28" s="6" t="n"/>
    </row>
    <row r="29" ht="20" customHeight="1">
      <c r="A29" s="5" t="inlineStr">
        <is>
          <t>2분기 (4~6월)</t>
        </is>
      </c>
      <c r="B29" s="6" t="n"/>
      <c r="C29" s="17">
        <f>SUM(B14:B16)</f>
        <v/>
      </c>
      <c r="D29" s="6" t="n"/>
      <c r="E29" s="17">
        <f>SUM(D14:D16)</f>
        <v/>
      </c>
      <c r="F29" s="6" t="n"/>
      <c r="G29" s="17">
        <f>IF(COUNT(E14:E16)=0,"",SUM(E14:E16))</f>
        <v/>
      </c>
      <c r="H29" s="6" t="n"/>
      <c r="I29" s="18">
        <f>IF(G29="","",IFERROR(G29/SUMIF(E14:E16,"&lt;&gt;",D14:D16),""))</f>
        <v/>
      </c>
      <c r="J29" s="6" t="n"/>
      <c r="K29" s="19">
        <f>IF(G29="","",IFERROR((G29-SUMIF(E14:E16,"&lt;&gt;",B14:B16))/SUMIF(E14:E16,"&lt;&gt;",B14:B16),""))</f>
        <v/>
      </c>
      <c r="L29" s="6" t="n"/>
      <c r="M29" s="21" t="n"/>
      <c r="N29" s="6" t="n"/>
    </row>
    <row r="30" ht="20" customHeight="1">
      <c r="A30" s="5" t="inlineStr">
        <is>
          <t>3분기 (7~9월)</t>
        </is>
      </c>
      <c r="B30" s="6" t="n"/>
      <c r="C30" s="17">
        <f>SUM(B17:B19)</f>
        <v/>
      </c>
      <c r="D30" s="6" t="n"/>
      <c r="E30" s="17">
        <f>SUM(D17:D19)</f>
        <v/>
      </c>
      <c r="F30" s="6" t="n"/>
      <c r="G30" s="17">
        <f>IF(COUNT(E17:E19)=0,"",SUM(E17:E19))</f>
        <v/>
      </c>
      <c r="H30" s="6" t="n"/>
      <c r="I30" s="18">
        <f>IF(G30="","",IFERROR(G30/SUMIF(E17:E19,"&lt;&gt;",D17:D19),""))</f>
        <v/>
      </c>
      <c r="J30" s="6" t="n"/>
      <c r="K30" s="19">
        <f>IF(G30="","",IFERROR((G30-SUMIF(E17:E19,"&lt;&gt;",B17:B19))/SUMIF(E17:E19,"&lt;&gt;",B17:B19),""))</f>
        <v/>
      </c>
      <c r="L30" s="6" t="n"/>
      <c r="M30" s="21" t="inlineStr">
        <is>
          <t>여름 특강 효과</t>
        </is>
      </c>
      <c r="N30" s="6" t="n"/>
    </row>
    <row r="31" ht="20" customHeight="1">
      <c r="A31" s="5" t="inlineStr">
        <is>
          <t>4분기 (10~12월)</t>
        </is>
      </c>
      <c r="B31" s="6" t="n"/>
      <c r="C31" s="17">
        <f>SUM(B20:B22)</f>
        <v/>
      </c>
      <c r="D31" s="6" t="n"/>
      <c r="E31" s="17">
        <f>SUM(D20:D22)</f>
        <v/>
      </c>
      <c r="F31" s="6" t="n"/>
      <c r="G31" s="17">
        <f>IF(COUNT(E20:E22)=0,"",SUM(E20:E22))</f>
        <v/>
      </c>
      <c r="H31" s="6" t="n"/>
      <c r="I31" s="18">
        <f>IF(G31="","",IFERROR(G31/SUMIF(E20:E22,"&lt;&gt;",D20:D22),""))</f>
        <v/>
      </c>
      <c r="J31" s="6" t="n"/>
      <c r="K31" s="19">
        <f>IF(G31="","",IFERROR((G31-SUMIF(E20:E22,"&lt;&gt;",B20:B22))/SUMIF(E20:E22,"&lt;&gt;",B20:B22),""))</f>
        <v/>
      </c>
      <c r="L31" s="6" t="n"/>
      <c r="M31" s="21" t="n"/>
      <c r="N31" s="6" t="n"/>
    </row>
    <row r="33">
      <c r="A33" s="29" t="inlineStr">
        <is>
          <t>쓰는 법</t>
        </is>
      </c>
    </row>
    <row r="34">
      <c r="A34" s="27" t="inlineStr">
        <is>
          <t>1. 연초에 전년 월별 실적과 목표 성장률을 넣으면 권장 목표가 나와요. 계절·행사를 생각해 '확정 목표'를 직접 적으세요.</t>
        </is>
      </c>
    </row>
    <row r="35">
      <c r="A35" s="27" t="inlineStr">
        <is>
          <t>2. 달이 끝나면 실적과 영업일 수를 적어요. 달성률 100% 이상 초록, 90% 이상 노랑, 그 밖 빨강으로 보여요.</t>
        </is>
      </c>
    </row>
    <row r="36">
      <c r="A36" s="27" t="inlineStr">
        <is>
          <t>3. 누적 달성률과 위 '남은 달 월평균 필요 매출'로 연간 목표까지 얼마나 남았는지 확인해요.</t>
        </is>
      </c>
    </row>
    <row r="37">
      <c r="A37" s="27" t="inlineStr">
        <is>
          <t>4. 달성률이 낮았던 달은 메모 칸에 이유(날씨·휴무·경쟁 행사)를 남기면 내년 목표가 정확해져요.</t>
        </is>
      </c>
    </row>
  </sheetData>
  <mergeCells count="57">
    <mergeCell ref="I30:J30"/>
    <mergeCell ref="F4:G4"/>
    <mergeCell ref="A9:N9"/>
    <mergeCell ref="A30:B30"/>
    <mergeCell ref="K30:L30"/>
    <mergeCell ref="I6:J6"/>
    <mergeCell ref="C30:D30"/>
    <mergeCell ref="A34:N34"/>
    <mergeCell ref="A24:N24"/>
    <mergeCell ref="G27:H27"/>
    <mergeCell ref="I27:J27"/>
    <mergeCell ref="K7:N7"/>
    <mergeCell ref="A36:N36"/>
    <mergeCell ref="A1:N1"/>
    <mergeCell ref="D6:E6"/>
    <mergeCell ref="K29:L29"/>
    <mergeCell ref="K6:N6"/>
    <mergeCell ref="C29:D29"/>
    <mergeCell ref="E29:F29"/>
    <mergeCell ref="I7:J7"/>
    <mergeCell ref="E28:F28"/>
    <mergeCell ref="G28:H28"/>
    <mergeCell ref="K31:L31"/>
    <mergeCell ref="I28:J28"/>
    <mergeCell ref="A27:B27"/>
    <mergeCell ref="C31:D31"/>
    <mergeCell ref="M31:N31"/>
    <mergeCell ref="E31:F31"/>
    <mergeCell ref="A37:N37"/>
    <mergeCell ref="M30:N30"/>
    <mergeCell ref="E30:F30"/>
    <mergeCell ref="D7:E7"/>
    <mergeCell ref="G30:H30"/>
    <mergeCell ref="A26:N26"/>
    <mergeCell ref="A2:N2"/>
    <mergeCell ref="C27:D27"/>
    <mergeCell ref="M28:N28"/>
    <mergeCell ref="E27:F27"/>
    <mergeCell ref="K27:L27"/>
    <mergeCell ref="D4:E4"/>
    <mergeCell ref="M27:N27"/>
    <mergeCell ref="G29:H29"/>
    <mergeCell ref="I29:J29"/>
    <mergeCell ref="F6:H6"/>
    <mergeCell ref="A29:B29"/>
    <mergeCell ref="M29:N29"/>
    <mergeCell ref="A35:N35"/>
    <mergeCell ref="A6:C6"/>
    <mergeCell ref="A28:B28"/>
    <mergeCell ref="K28:L28"/>
    <mergeCell ref="C28:D28"/>
    <mergeCell ref="I31:J31"/>
    <mergeCell ref="G31:H31"/>
    <mergeCell ref="F7:H7"/>
    <mergeCell ref="A7:C7"/>
    <mergeCell ref="A31:B31"/>
    <mergeCell ref="A23"/>
  </mergeCells>
  <conditionalFormatting sqref="F11:F22">
    <cfRule type="expression" priority="1" dxfId="0">
      <formula>AND($F11&lt;&gt;"",$F11&gt;=1)</formula>
    </cfRule>
    <cfRule type="expression" priority="2" dxfId="1">
      <formula>AND($F11&lt;&gt;"",$F11&gt;=0.9,$F11&lt;1)</formula>
    </cfRule>
    <cfRule type="expression" priority="3" dxfId="2">
      <formula>AND($F11&lt;&gt;"",$F11&lt;0.9)</formula>
    </cfRule>
  </conditionalFormatting>
  <conditionalFormatting sqref="K11:K22">
    <cfRule type="expression" priority="4" dxfId="0">
      <formula>AND($K11&lt;&gt;"",$K11&gt;=1)</formula>
    </cfRule>
    <cfRule type="expression" priority="5" dxfId="1">
      <formula>AND($K11&lt;&gt;"",$K11&gt;=0.9,$K11&lt;1)</formula>
    </cfRule>
    <cfRule type="expression" priority="6" dxfId="2">
      <formula>AND($K11&lt;&gt;"",$K11&lt;0.9)</formula>
    </cfRule>
  </conditionalFormatting>
  <conditionalFormatting sqref="H11:H22">
    <cfRule type="expression" priority="7" dxfId="3">
      <formula>AND($H11&lt;&gt;"",$H11&lt;0)</formula>
    </cfRule>
  </conditionalFormatting>
  <conditionalFormatting sqref="G11:G22">
    <cfRule type="expression" priority="8" dxfId="4">
      <formula>AND($G11&lt;&gt;"",$G11&lt;0)</formula>
    </cfRule>
  </conditionalFormatting>
  <conditionalFormatting sqref="I28:J31">
    <cfRule type="expression" priority="9" dxfId="0">
      <formula>AND($I28&lt;&gt;"",$I28&gt;=1)</formula>
    </cfRule>
    <cfRule type="expression" priority="10" dxfId="1">
      <formula>AND($I28&lt;&gt;"",$I28&gt;=0.9,$I28&lt;1)</formula>
    </cfRule>
    <cfRule type="expression" priority="11" dxfId="2">
      <formula>AND($I28&lt;&gt;"",$I28&lt;0.9)</formula>
    </cfRule>
  </conditionalFormatting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