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지표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'주간 지표'!$A$1:$S$47</definedName>
    <definedName name="_xlnm.Print_Area" localSheetId="1">'작성 예시'!$A$1:$S$47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FFFFFF"/>
      <sz val="8"/>
    </font>
    <font>
      <name val="맑은 고딕"/>
      <color rgb="001F2A1F"/>
      <sz val="8"/>
    </font>
    <font>
      <name val="맑은 고딕"/>
      <b val="1"/>
      <color rgb="001F2A1F"/>
      <sz val="9"/>
    </font>
    <font>
      <name val="맑은 고딕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4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medium">
        <color rgb="002F7D4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7" fillId="3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/>
    </xf>
    <xf numFmtId="0" fontId="9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0" fillId="0" borderId="3" pivotButton="0" quotePrefix="0" xfId="0"/>
    <xf numFmtId="0" fontId="4" fillId="2" borderId="3" applyAlignment="1" pivotButton="0" quotePrefix="0" xfId="0">
      <alignment horizontal="left" vertical="center" wrapText="1"/>
    </xf>
    <xf numFmtId="0" fontId="9" fillId="2" borderId="3" applyAlignment="1" pivotButton="0" quotePrefix="0" xfId="0">
      <alignment horizontal="center" vertical="center" wrapText="1"/>
    </xf>
    <xf numFmtId="9" fontId="10" fillId="4" borderId="3" applyAlignment="1" pivotButton="0" quotePrefix="0" xfId="0">
      <alignment horizontal="center" vertical="center" wrapText="1"/>
    </xf>
    <xf numFmtId="9" fontId="9" fillId="4" borderId="3" applyAlignment="1" pivotButton="0" quotePrefix="0" xfId="0">
      <alignment horizontal="center" vertical="center" wrapText="1"/>
    </xf>
    <xf numFmtId="0" fontId="0" fillId="4" borderId="3" pivotButton="0" quotePrefix="0" xfId="0"/>
    <xf numFmtId="0" fontId="10" fillId="0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left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6" customWidth="1" min="2" max="2"/>
    <col width="12" customWidth="1" min="3" max="3"/>
    <col width="7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10" customWidth="1" min="18" max="18"/>
    <col width="9" customWidth="1" min="19" max="19"/>
  </cols>
  <sheetData>
    <row r="1" ht="34" customHeight="1">
      <c r="A1" s="1" t="inlineStr">
        <is>
          <t>주간 핵심 지표표</t>
        </is>
      </c>
    </row>
    <row r="2">
      <c r="A2" s="2" t="inlineStr">
        <is>
          <t>지표 3~5개의 주별 목표·실적을 적으면 달성률과 신호등(초록·노랑·빨강)이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4" ht="24" customHeight="1">
      <c r="A4" s="4" t="inlineStr">
        <is>
          <t>기간(분기)</t>
        </is>
      </c>
      <c r="B4" s="5" t="n"/>
      <c r="C4" s="6" t="n"/>
      <c r="D4" s="6" t="n"/>
      <c r="E4" s="4" t="inlineStr">
        <is>
          <t>첫 주 월요일</t>
        </is>
      </c>
      <c r="F4" s="7" t="n"/>
      <c r="G4" s="7" t="n"/>
      <c r="H4" s="8" t="n"/>
      <c r="I4" s="6" t="n"/>
      <c r="J4" s="6" t="n"/>
      <c r="K4" s="4" t="inlineStr">
        <is>
          <t>팀 · 담당</t>
        </is>
      </c>
      <c r="L4" s="7" t="n"/>
      <c r="M4" s="5" t="n"/>
      <c r="N4" s="6" t="n"/>
      <c r="O4" s="6" t="n"/>
      <c r="P4" s="6" t="n"/>
      <c r="Q4" s="4" t="inlineStr">
        <is>
          <t>점검일</t>
        </is>
      </c>
      <c r="R4" s="5" t="n"/>
      <c r="S4" s="6" t="n"/>
    </row>
    <row r="6" ht="22" customHeight="1">
      <c r="A6" s="9" t="inlineStr">
        <is>
          <t>① 지표별 목표 · 실적   ·   달성률 100% 이상 초록, 80% 이상 노랑, 그 밖 빨강</t>
        </is>
      </c>
    </row>
    <row r="7" ht="18" customHeight="1">
      <c r="A7" s="10" t="inlineStr">
        <is>
          <t>지표</t>
        </is>
      </c>
      <c r="B7" s="10" t="inlineStr">
        <is>
          <t>단위</t>
        </is>
      </c>
      <c r="C7" s="10" t="inlineStr">
        <is>
          <t>방향 / 집계</t>
        </is>
      </c>
      <c r="D7" s="10" t="inlineStr">
        <is>
          <t>구분</t>
        </is>
      </c>
      <c r="E7" s="10" t="inlineStr">
        <is>
          <t>1주</t>
        </is>
      </c>
      <c r="F7" s="10" t="inlineStr">
        <is>
          <t>2주</t>
        </is>
      </c>
      <c r="G7" s="10" t="inlineStr">
        <is>
          <t>3주</t>
        </is>
      </c>
      <c r="H7" s="10" t="inlineStr">
        <is>
          <t>4주</t>
        </is>
      </c>
      <c r="I7" s="10" t="inlineStr">
        <is>
          <t>5주</t>
        </is>
      </c>
      <c r="J7" s="10" t="inlineStr">
        <is>
          <t>6주</t>
        </is>
      </c>
      <c r="K7" s="10" t="inlineStr">
        <is>
          <t>7주</t>
        </is>
      </c>
      <c r="L7" s="10" t="inlineStr">
        <is>
          <t>8주</t>
        </is>
      </c>
      <c r="M7" s="10" t="inlineStr">
        <is>
          <t>9주</t>
        </is>
      </c>
      <c r="N7" s="10" t="inlineStr">
        <is>
          <t>10주</t>
        </is>
      </c>
      <c r="O7" s="10" t="inlineStr">
        <is>
          <t>11주</t>
        </is>
      </c>
      <c r="P7" s="10" t="inlineStr">
        <is>
          <t>12주</t>
        </is>
      </c>
      <c r="Q7" s="10" t="inlineStr">
        <is>
          <t>13주</t>
        </is>
      </c>
      <c r="R7" s="10" t="inlineStr">
        <is>
          <t>분기 누계</t>
        </is>
      </c>
      <c r="S7" s="10" t="inlineStr">
        <is>
          <t>최근 주 신호</t>
        </is>
      </c>
    </row>
    <row r="8" ht="16" customHeight="1">
      <c r="A8" s="11" t="n"/>
      <c r="B8" s="11" t="n"/>
      <c r="C8" s="11" t="n"/>
      <c r="D8" s="11" t="n"/>
      <c r="E8" s="12">
        <f>IF($H$4="","",MONTH(($H$4+0))&amp;"/"&amp;DAY(($H$4+0)))</f>
        <v/>
      </c>
      <c r="F8" s="12">
        <f>IF($H$4="","",MONTH(($H$4+7))&amp;"/"&amp;DAY(($H$4+7)))</f>
        <v/>
      </c>
      <c r="G8" s="12">
        <f>IF($H$4="","",MONTH(($H$4+14))&amp;"/"&amp;DAY(($H$4+14)))</f>
        <v/>
      </c>
      <c r="H8" s="12">
        <f>IF($H$4="","",MONTH(($H$4+21))&amp;"/"&amp;DAY(($H$4+21)))</f>
        <v/>
      </c>
      <c r="I8" s="12">
        <f>IF($H$4="","",MONTH(($H$4+28))&amp;"/"&amp;DAY(($H$4+28)))</f>
        <v/>
      </c>
      <c r="J8" s="12">
        <f>IF($H$4="","",MONTH(($H$4+35))&amp;"/"&amp;DAY(($H$4+35)))</f>
        <v/>
      </c>
      <c r="K8" s="12">
        <f>IF($H$4="","",MONTH(($H$4+42))&amp;"/"&amp;DAY(($H$4+42)))</f>
        <v/>
      </c>
      <c r="L8" s="12">
        <f>IF($H$4="","",MONTH(($H$4+49))&amp;"/"&amp;DAY(($H$4+49)))</f>
        <v/>
      </c>
      <c r="M8" s="12">
        <f>IF($H$4="","",MONTH(($H$4+56))&amp;"/"&amp;DAY(($H$4+56)))</f>
        <v/>
      </c>
      <c r="N8" s="12">
        <f>IF($H$4="","",MONTH(($H$4+63))&amp;"/"&amp;DAY(($H$4+63)))</f>
        <v/>
      </c>
      <c r="O8" s="12">
        <f>IF($H$4="","",MONTH(($H$4+70))&amp;"/"&amp;DAY(($H$4+70)))</f>
        <v/>
      </c>
      <c r="P8" s="12">
        <f>IF($H$4="","",MONTH(($H$4+77))&amp;"/"&amp;DAY(($H$4+77)))</f>
        <v/>
      </c>
      <c r="Q8" s="12">
        <f>IF($H$4="","",MONTH(($H$4+84))&amp;"/"&amp;DAY(($H$4+84)))</f>
        <v/>
      </c>
      <c r="R8" s="11" t="n"/>
      <c r="S8" s="11" t="n"/>
    </row>
    <row r="9" ht="18" customHeight="1">
      <c r="A9" s="13" t="n"/>
      <c r="B9" s="5" t="n"/>
      <c r="C9" s="14" t="n"/>
      <c r="D9" s="15" t="inlineStr">
        <is>
          <t>목표</t>
        </is>
      </c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7">
        <f>IF(COUNT(E9:Q9)=0,"",IF($C$10="평균",ROUND(SUM(E9:Q9)/MAX(1,COUNT(E9:Q9)),1),SUM(E9:Q9)))</f>
        <v/>
      </c>
      <c r="S9" s="18">
        <f>IF(COUNT(E10:Q10)=0,"",IFERROR(IF(INDEX(E11:Q11,COUNT(E10:Q10))="","",IF(INDEX(E11:Q11,COUNT(E10:Q10))&gt;=1,"● 초록",IF(INDEX(E11:Q11,COUNT(E10:Q10))&gt;=0.8,"● 노랑","● 빨강"))),""))</f>
        <v/>
      </c>
    </row>
    <row r="10" ht="18" customHeight="1">
      <c r="A10" s="6" t="n"/>
      <c r="B10" s="6" t="n"/>
      <c r="C10" s="14" t="n"/>
      <c r="D10" s="15" t="inlineStr">
        <is>
          <t>실적</t>
        </is>
      </c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7">
        <f>IF(COUNT(E10:Q10)=0,"",IF($C$10="평균",ROUND(SUM(E10:Q10)/MAX(1,COUNT(E10:Q10)),1),SUM(E10:Q10)))</f>
        <v/>
      </c>
      <c r="S10" s="19" t="n"/>
    </row>
    <row r="11" ht="18" customHeight="1">
      <c r="A11" s="20" t="n"/>
      <c r="B11" s="20" t="n"/>
      <c r="C11" s="21" t="n"/>
      <c r="D11" s="22" t="inlineStr">
        <is>
          <t>달성률</t>
        </is>
      </c>
      <c r="E11" s="23">
        <f>IF(OR(E9="",E10=""),"",IFERROR(IF($C$9="낮을수록 좋음",E9/E10,E10/E9),""))</f>
        <v/>
      </c>
      <c r="F11" s="23">
        <f>IF(OR(F9="",F10=""),"",IFERROR(IF($C$9="낮을수록 좋음",F9/F10,F10/F9),""))</f>
        <v/>
      </c>
      <c r="G11" s="23">
        <f>IF(OR(G9="",G10=""),"",IFERROR(IF($C$9="낮을수록 좋음",G9/G10,G10/G9),""))</f>
        <v/>
      </c>
      <c r="H11" s="23">
        <f>IF(OR(H9="",H10=""),"",IFERROR(IF($C$9="낮을수록 좋음",H9/H10,H10/H9),""))</f>
        <v/>
      </c>
      <c r="I11" s="23">
        <f>IF(OR(I9="",I10=""),"",IFERROR(IF($C$9="낮을수록 좋음",I9/I10,I10/I9),""))</f>
        <v/>
      </c>
      <c r="J11" s="23">
        <f>IF(OR(J9="",J10=""),"",IFERROR(IF($C$9="낮을수록 좋음",J9/J10,J10/J9),""))</f>
        <v/>
      </c>
      <c r="K11" s="23">
        <f>IF(OR(K9="",K10=""),"",IFERROR(IF($C$9="낮을수록 좋음",K9/K10,K10/K9),""))</f>
        <v/>
      </c>
      <c r="L11" s="23">
        <f>IF(OR(L9="",L10=""),"",IFERROR(IF($C$9="낮을수록 좋음",L9/L10,L10/L9),""))</f>
        <v/>
      </c>
      <c r="M11" s="23">
        <f>IF(OR(M9="",M10=""),"",IFERROR(IF($C$9="낮을수록 좋음",M9/M10,M10/M9),""))</f>
        <v/>
      </c>
      <c r="N11" s="23">
        <f>IF(OR(N9="",N10=""),"",IFERROR(IF($C$9="낮을수록 좋음",N9/N10,N10/N9),""))</f>
        <v/>
      </c>
      <c r="O11" s="23">
        <f>IF(OR(O9="",O10=""),"",IFERROR(IF($C$9="낮을수록 좋음",O9/O10,O10/O9),""))</f>
        <v/>
      </c>
      <c r="P11" s="23">
        <f>IF(OR(P9="",P10=""),"",IFERROR(IF($C$9="낮을수록 좋음",P9/P10,P10/P9),""))</f>
        <v/>
      </c>
      <c r="Q11" s="23">
        <f>IF(OR(Q9="",Q10=""),"",IFERROR(IF($C$9="낮을수록 좋음",Q9/Q10,Q10/Q9),""))</f>
        <v/>
      </c>
      <c r="R11" s="24">
        <f>IF(OR(R9="",R10=""),"",IFERROR(IF($C$9="낮을수록 좋음",R9/R10,R10/R9),""))</f>
        <v/>
      </c>
      <c r="S11" s="25" t="n"/>
    </row>
    <row r="12" ht="18" customHeight="1">
      <c r="A12" s="13" t="n"/>
      <c r="B12" s="5" t="n"/>
      <c r="C12" s="14" t="n"/>
      <c r="D12" s="15" t="inlineStr">
        <is>
          <t>목표</t>
        </is>
      </c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7">
        <f>IF(COUNT(E12:Q12)=0,"",IF($C$13="평균",ROUND(SUM(E12:Q12)/MAX(1,COUNT(E12:Q12)),1),SUM(E12:Q12)))</f>
        <v/>
      </c>
      <c r="S12" s="18">
        <f>IF(COUNT(E13:Q13)=0,"",IFERROR(IF(INDEX(E14:Q14,COUNT(E13:Q13))="","",IF(INDEX(E14:Q14,COUNT(E13:Q13))&gt;=1,"● 초록",IF(INDEX(E14:Q14,COUNT(E13:Q13))&gt;=0.8,"● 노랑","● 빨강"))),""))</f>
        <v/>
      </c>
    </row>
    <row r="13" ht="18" customHeight="1">
      <c r="A13" s="6" t="n"/>
      <c r="B13" s="6" t="n"/>
      <c r="C13" s="14" t="n"/>
      <c r="D13" s="15" t="inlineStr">
        <is>
          <t>실적</t>
        </is>
      </c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7">
        <f>IF(COUNT(E13:Q13)=0,"",IF($C$13="평균",ROUND(SUM(E13:Q13)/MAX(1,COUNT(E13:Q13)),1),SUM(E13:Q13)))</f>
        <v/>
      </c>
      <c r="S13" s="19" t="n"/>
    </row>
    <row r="14" ht="18" customHeight="1">
      <c r="A14" s="20" t="n"/>
      <c r="B14" s="20" t="n"/>
      <c r="C14" s="21" t="n"/>
      <c r="D14" s="22" t="inlineStr">
        <is>
          <t>달성률</t>
        </is>
      </c>
      <c r="E14" s="23">
        <f>IF(OR(E12="",E13=""),"",IFERROR(IF($C$12="낮을수록 좋음",E12/E13,E13/E12),""))</f>
        <v/>
      </c>
      <c r="F14" s="23">
        <f>IF(OR(F12="",F13=""),"",IFERROR(IF($C$12="낮을수록 좋음",F12/F13,F13/F12),""))</f>
        <v/>
      </c>
      <c r="G14" s="23">
        <f>IF(OR(G12="",G13=""),"",IFERROR(IF($C$12="낮을수록 좋음",G12/G13,G13/G12),""))</f>
        <v/>
      </c>
      <c r="H14" s="23">
        <f>IF(OR(H12="",H13=""),"",IFERROR(IF($C$12="낮을수록 좋음",H12/H13,H13/H12),""))</f>
        <v/>
      </c>
      <c r="I14" s="23">
        <f>IF(OR(I12="",I13=""),"",IFERROR(IF($C$12="낮을수록 좋음",I12/I13,I13/I12),""))</f>
        <v/>
      </c>
      <c r="J14" s="23">
        <f>IF(OR(J12="",J13=""),"",IFERROR(IF($C$12="낮을수록 좋음",J12/J13,J13/J12),""))</f>
        <v/>
      </c>
      <c r="K14" s="23">
        <f>IF(OR(K12="",K13=""),"",IFERROR(IF($C$12="낮을수록 좋음",K12/K13,K13/K12),""))</f>
        <v/>
      </c>
      <c r="L14" s="23">
        <f>IF(OR(L12="",L13=""),"",IFERROR(IF($C$12="낮을수록 좋음",L12/L13,L13/L12),""))</f>
        <v/>
      </c>
      <c r="M14" s="23">
        <f>IF(OR(M12="",M13=""),"",IFERROR(IF($C$12="낮을수록 좋음",M12/M13,M13/M12),""))</f>
        <v/>
      </c>
      <c r="N14" s="23">
        <f>IF(OR(N12="",N13=""),"",IFERROR(IF($C$12="낮을수록 좋음",N12/N13,N13/N12),""))</f>
        <v/>
      </c>
      <c r="O14" s="23">
        <f>IF(OR(O12="",O13=""),"",IFERROR(IF($C$12="낮을수록 좋음",O12/O13,O13/O12),""))</f>
        <v/>
      </c>
      <c r="P14" s="23">
        <f>IF(OR(P12="",P13=""),"",IFERROR(IF($C$12="낮을수록 좋음",P12/P13,P13/P12),""))</f>
        <v/>
      </c>
      <c r="Q14" s="23">
        <f>IF(OR(Q12="",Q13=""),"",IFERROR(IF($C$12="낮을수록 좋음",Q12/Q13,Q13/Q12),""))</f>
        <v/>
      </c>
      <c r="R14" s="24">
        <f>IF(OR(R12="",R13=""),"",IFERROR(IF($C$12="낮을수록 좋음",R12/R13,R13/R12),""))</f>
        <v/>
      </c>
      <c r="S14" s="25" t="n"/>
    </row>
    <row r="15" ht="18" customHeight="1">
      <c r="A15" s="13" t="n"/>
      <c r="B15" s="5" t="n"/>
      <c r="C15" s="14" t="n"/>
      <c r="D15" s="15" t="inlineStr">
        <is>
          <t>목표</t>
        </is>
      </c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7">
        <f>IF(COUNT(E15:Q15)=0,"",IF($C$16="평균",ROUND(SUM(E15:Q15)/MAX(1,COUNT(E15:Q15)),1),SUM(E15:Q15)))</f>
        <v/>
      </c>
      <c r="S15" s="18">
        <f>IF(COUNT(E16:Q16)=0,"",IFERROR(IF(INDEX(E17:Q17,COUNT(E16:Q16))="","",IF(INDEX(E17:Q17,COUNT(E16:Q16))&gt;=1,"● 초록",IF(INDEX(E17:Q17,COUNT(E16:Q16))&gt;=0.8,"● 노랑","● 빨강"))),""))</f>
        <v/>
      </c>
    </row>
    <row r="16" ht="18" customHeight="1">
      <c r="A16" s="6" t="n"/>
      <c r="B16" s="6" t="n"/>
      <c r="C16" s="14" t="n"/>
      <c r="D16" s="15" t="inlineStr">
        <is>
          <t>실적</t>
        </is>
      </c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7">
        <f>IF(COUNT(E16:Q16)=0,"",IF($C$16="평균",ROUND(SUM(E16:Q16)/MAX(1,COUNT(E16:Q16)),1),SUM(E16:Q16)))</f>
        <v/>
      </c>
      <c r="S16" s="19" t="n"/>
    </row>
    <row r="17" ht="18" customHeight="1">
      <c r="A17" s="20" t="n"/>
      <c r="B17" s="20" t="n"/>
      <c r="C17" s="21" t="n"/>
      <c r="D17" s="22" t="inlineStr">
        <is>
          <t>달성률</t>
        </is>
      </c>
      <c r="E17" s="23">
        <f>IF(OR(E15="",E16=""),"",IFERROR(IF($C$15="낮을수록 좋음",E15/E16,E16/E15),""))</f>
        <v/>
      </c>
      <c r="F17" s="23">
        <f>IF(OR(F15="",F16=""),"",IFERROR(IF($C$15="낮을수록 좋음",F15/F16,F16/F15),""))</f>
        <v/>
      </c>
      <c r="G17" s="23">
        <f>IF(OR(G15="",G16=""),"",IFERROR(IF($C$15="낮을수록 좋음",G15/G16,G16/G15),""))</f>
        <v/>
      </c>
      <c r="H17" s="23">
        <f>IF(OR(H15="",H16=""),"",IFERROR(IF($C$15="낮을수록 좋음",H15/H16,H16/H15),""))</f>
        <v/>
      </c>
      <c r="I17" s="23">
        <f>IF(OR(I15="",I16=""),"",IFERROR(IF($C$15="낮을수록 좋음",I15/I16,I16/I15),""))</f>
        <v/>
      </c>
      <c r="J17" s="23">
        <f>IF(OR(J15="",J16=""),"",IFERROR(IF($C$15="낮을수록 좋음",J15/J16,J16/J15),""))</f>
        <v/>
      </c>
      <c r="K17" s="23">
        <f>IF(OR(K15="",K16=""),"",IFERROR(IF($C$15="낮을수록 좋음",K15/K16,K16/K15),""))</f>
        <v/>
      </c>
      <c r="L17" s="23">
        <f>IF(OR(L15="",L16=""),"",IFERROR(IF($C$15="낮을수록 좋음",L15/L16,L16/L15),""))</f>
        <v/>
      </c>
      <c r="M17" s="23">
        <f>IF(OR(M15="",M16=""),"",IFERROR(IF($C$15="낮을수록 좋음",M15/M16,M16/M15),""))</f>
        <v/>
      </c>
      <c r="N17" s="23">
        <f>IF(OR(N15="",N16=""),"",IFERROR(IF($C$15="낮을수록 좋음",N15/N16,N16/N15),""))</f>
        <v/>
      </c>
      <c r="O17" s="23">
        <f>IF(OR(O15="",O16=""),"",IFERROR(IF($C$15="낮을수록 좋음",O15/O16,O16/O15),""))</f>
        <v/>
      </c>
      <c r="P17" s="23">
        <f>IF(OR(P15="",P16=""),"",IFERROR(IF($C$15="낮을수록 좋음",P15/P16,P16/P15),""))</f>
        <v/>
      </c>
      <c r="Q17" s="23">
        <f>IF(OR(Q15="",Q16=""),"",IFERROR(IF($C$15="낮을수록 좋음",Q15/Q16,Q16/Q15),""))</f>
        <v/>
      </c>
      <c r="R17" s="24">
        <f>IF(OR(R15="",R16=""),"",IFERROR(IF($C$15="낮을수록 좋음",R15/R16,R16/R15),""))</f>
        <v/>
      </c>
      <c r="S17" s="25" t="n"/>
    </row>
    <row r="18" ht="18" customHeight="1">
      <c r="A18" s="13" t="n"/>
      <c r="B18" s="5" t="n"/>
      <c r="C18" s="14" t="n"/>
      <c r="D18" s="15" t="inlineStr">
        <is>
          <t>목표</t>
        </is>
      </c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7">
        <f>IF(COUNT(E18:Q18)=0,"",IF($C$19="평균",ROUND(SUM(E18:Q18)/MAX(1,COUNT(E18:Q18)),1),SUM(E18:Q18)))</f>
        <v/>
      </c>
      <c r="S18" s="18">
        <f>IF(COUNT(E19:Q19)=0,"",IFERROR(IF(INDEX(E20:Q20,COUNT(E19:Q19))="","",IF(INDEX(E20:Q20,COUNT(E19:Q19))&gt;=1,"● 초록",IF(INDEX(E20:Q20,COUNT(E19:Q19))&gt;=0.8,"● 노랑","● 빨강"))),""))</f>
        <v/>
      </c>
    </row>
    <row r="19" ht="18" customHeight="1">
      <c r="A19" s="6" t="n"/>
      <c r="B19" s="6" t="n"/>
      <c r="C19" s="14" t="n"/>
      <c r="D19" s="15" t="inlineStr">
        <is>
          <t>실적</t>
        </is>
      </c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7">
        <f>IF(COUNT(E19:Q19)=0,"",IF($C$19="평균",ROUND(SUM(E19:Q19)/MAX(1,COUNT(E19:Q19)),1),SUM(E19:Q19)))</f>
        <v/>
      </c>
      <c r="S19" s="19" t="n"/>
    </row>
    <row r="20" ht="18" customHeight="1">
      <c r="A20" s="20" t="n"/>
      <c r="B20" s="20" t="n"/>
      <c r="C20" s="21" t="n"/>
      <c r="D20" s="22" t="inlineStr">
        <is>
          <t>달성률</t>
        </is>
      </c>
      <c r="E20" s="23">
        <f>IF(OR(E18="",E19=""),"",IFERROR(IF($C$18="낮을수록 좋음",E18/E19,E19/E18),""))</f>
        <v/>
      </c>
      <c r="F20" s="23">
        <f>IF(OR(F18="",F19=""),"",IFERROR(IF($C$18="낮을수록 좋음",F18/F19,F19/F18),""))</f>
        <v/>
      </c>
      <c r="G20" s="23">
        <f>IF(OR(G18="",G19=""),"",IFERROR(IF($C$18="낮을수록 좋음",G18/G19,G19/G18),""))</f>
        <v/>
      </c>
      <c r="H20" s="23">
        <f>IF(OR(H18="",H19=""),"",IFERROR(IF($C$18="낮을수록 좋음",H18/H19,H19/H18),""))</f>
        <v/>
      </c>
      <c r="I20" s="23">
        <f>IF(OR(I18="",I19=""),"",IFERROR(IF($C$18="낮을수록 좋음",I18/I19,I19/I18),""))</f>
        <v/>
      </c>
      <c r="J20" s="23">
        <f>IF(OR(J18="",J19=""),"",IFERROR(IF($C$18="낮을수록 좋음",J18/J19,J19/J18),""))</f>
        <v/>
      </c>
      <c r="K20" s="23">
        <f>IF(OR(K18="",K19=""),"",IFERROR(IF($C$18="낮을수록 좋음",K18/K19,K19/K18),""))</f>
        <v/>
      </c>
      <c r="L20" s="23">
        <f>IF(OR(L18="",L19=""),"",IFERROR(IF($C$18="낮을수록 좋음",L18/L19,L19/L18),""))</f>
        <v/>
      </c>
      <c r="M20" s="23">
        <f>IF(OR(M18="",M19=""),"",IFERROR(IF($C$18="낮을수록 좋음",M18/M19,M19/M18),""))</f>
        <v/>
      </c>
      <c r="N20" s="23">
        <f>IF(OR(N18="",N19=""),"",IFERROR(IF($C$18="낮을수록 좋음",N18/N19,N19/N18),""))</f>
        <v/>
      </c>
      <c r="O20" s="23">
        <f>IF(OR(O18="",O19=""),"",IFERROR(IF($C$18="낮을수록 좋음",O18/O19,O19/O18),""))</f>
        <v/>
      </c>
      <c r="P20" s="23">
        <f>IF(OR(P18="",P19=""),"",IFERROR(IF($C$18="낮을수록 좋음",P18/P19,P19/P18),""))</f>
        <v/>
      </c>
      <c r="Q20" s="23">
        <f>IF(OR(Q18="",Q19=""),"",IFERROR(IF($C$18="낮을수록 좋음",Q18/Q19,Q19/Q18),""))</f>
        <v/>
      </c>
      <c r="R20" s="24">
        <f>IF(OR(R18="",R19=""),"",IFERROR(IF($C$18="낮을수록 좋음",R18/R19,R19/R18),""))</f>
        <v/>
      </c>
      <c r="S20" s="25" t="n"/>
    </row>
    <row r="21" ht="18" customHeight="1">
      <c r="A21" s="13" t="n"/>
      <c r="B21" s="5" t="n"/>
      <c r="C21" s="14" t="n"/>
      <c r="D21" s="15" t="inlineStr">
        <is>
          <t>목표</t>
        </is>
      </c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7">
        <f>IF(COUNT(E21:Q21)=0,"",IF($C$22="평균",ROUND(SUM(E21:Q21)/MAX(1,COUNT(E21:Q21)),1),SUM(E21:Q21)))</f>
        <v/>
      </c>
      <c r="S21" s="18">
        <f>IF(COUNT(E22:Q22)=0,"",IFERROR(IF(INDEX(E23:Q23,COUNT(E22:Q22))="","",IF(INDEX(E23:Q23,COUNT(E22:Q22))&gt;=1,"● 초록",IF(INDEX(E23:Q23,COUNT(E22:Q22))&gt;=0.8,"● 노랑","● 빨강"))),""))</f>
        <v/>
      </c>
    </row>
    <row r="22" ht="18" customHeight="1">
      <c r="A22" s="6" t="n"/>
      <c r="B22" s="6" t="n"/>
      <c r="C22" s="14" t="n"/>
      <c r="D22" s="15" t="inlineStr">
        <is>
          <t>실적</t>
        </is>
      </c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7">
        <f>IF(COUNT(E22:Q22)=0,"",IF($C$22="평균",ROUND(SUM(E22:Q22)/MAX(1,COUNT(E22:Q22)),1),SUM(E22:Q22)))</f>
        <v/>
      </c>
      <c r="S22" s="19" t="n"/>
    </row>
    <row r="23" ht="18" customHeight="1">
      <c r="A23" s="20" t="n"/>
      <c r="B23" s="20" t="n"/>
      <c r="C23" s="21" t="n"/>
      <c r="D23" s="22" t="inlineStr">
        <is>
          <t>달성률</t>
        </is>
      </c>
      <c r="E23" s="23">
        <f>IF(OR(E21="",E22=""),"",IFERROR(IF($C$21="낮을수록 좋음",E21/E22,E22/E21),""))</f>
        <v/>
      </c>
      <c r="F23" s="23">
        <f>IF(OR(F21="",F22=""),"",IFERROR(IF($C$21="낮을수록 좋음",F21/F22,F22/F21),""))</f>
        <v/>
      </c>
      <c r="G23" s="23">
        <f>IF(OR(G21="",G22=""),"",IFERROR(IF($C$21="낮을수록 좋음",G21/G22,G22/G21),""))</f>
        <v/>
      </c>
      <c r="H23" s="23">
        <f>IF(OR(H21="",H22=""),"",IFERROR(IF($C$21="낮을수록 좋음",H21/H22,H22/H21),""))</f>
        <v/>
      </c>
      <c r="I23" s="23">
        <f>IF(OR(I21="",I22=""),"",IFERROR(IF($C$21="낮을수록 좋음",I21/I22,I22/I21),""))</f>
        <v/>
      </c>
      <c r="J23" s="23">
        <f>IF(OR(J21="",J22=""),"",IFERROR(IF($C$21="낮을수록 좋음",J21/J22,J22/J21),""))</f>
        <v/>
      </c>
      <c r="K23" s="23">
        <f>IF(OR(K21="",K22=""),"",IFERROR(IF($C$21="낮을수록 좋음",K21/K22,K22/K21),""))</f>
        <v/>
      </c>
      <c r="L23" s="23">
        <f>IF(OR(L21="",L22=""),"",IFERROR(IF($C$21="낮을수록 좋음",L21/L22,L22/L21),""))</f>
        <v/>
      </c>
      <c r="M23" s="23">
        <f>IF(OR(M21="",M22=""),"",IFERROR(IF($C$21="낮을수록 좋음",M21/M22,M22/M21),""))</f>
        <v/>
      </c>
      <c r="N23" s="23">
        <f>IF(OR(N21="",N22=""),"",IFERROR(IF($C$21="낮을수록 좋음",N21/N22,N22/N21),""))</f>
        <v/>
      </c>
      <c r="O23" s="23">
        <f>IF(OR(O21="",O22=""),"",IFERROR(IF($C$21="낮을수록 좋음",O21/O22,O22/O21),""))</f>
        <v/>
      </c>
      <c r="P23" s="23">
        <f>IF(OR(P21="",P22=""),"",IFERROR(IF($C$21="낮을수록 좋음",P21/P22,P22/P21),""))</f>
        <v/>
      </c>
      <c r="Q23" s="23">
        <f>IF(OR(Q21="",Q22=""),"",IFERROR(IF($C$21="낮을수록 좋음",Q21/Q22,Q22/Q21),""))</f>
        <v/>
      </c>
      <c r="R23" s="24">
        <f>IF(OR(R21="",R22=""),"",IFERROR(IF($C$21="낮을수록 좋음",R21/R22,R22/R21),""))</f>
        <v/>
      </c>
      <c r="S23" s="25" t="n"/>
    </row>
    <row r="25" ht="22" customHeight="1">
      <c r="A25" s="9" t="inlineStr">
        <is>
          <t>② 주간 회고   ·   달성률이 낮은 지표는 이유와 다음 주 행동을 한 줄씩</t>
        </is>
      </c>
    </row>
    <row r="26" ht="30" customHeight="1">
      <c r="A26" s="10" t="inlineStr">
        <is>
          <t>주차</t>
        </is>
      </c>
      <c r="B26" s="10" t="inlineStr">
        <is>
          <t>잘된 점</t>
        </is>
      </c>
      <c r="C26" s="11" t="n"/>
      <c r="D26" s="11" t="n"/>
      <c r="E26" s="11" t="n"/>
      <c r="F26" s="11" t="n"/>
      <c r="G26" s="10" t="inlineStr">
        <is>
          <t>아쉬운 점 · 원인</t>
        </is>
      </c>
      <c r="H26" s="11" t="n"/>
      <c r="I26" s="11" t="n"/>
      <c r="J26" s="11" t="n"/>
      <c r="K26" s="11" t="n"/>
      <c r="L26" s="11" t="n"/>
      <c r="M26" s="10" t="inlineStr">
        <is>
          <t>다음 주 집중할 한 가지</t>
        </is>
      </c>
      <c r="N26" s="11" t="n"/>
      <c r="O26" s="11" t="n"/>
      <c r="P26" s="11" t="n"/>
      <c r="Q26" s="11" t="n"/>
      <c r="R26" s="11" t="n"/>
      <c r="S26" s="11" t="n"/>
    </row>
    <row r="27" ht="18" customHeight="1">
      <c r="A27" s="26" t="inlineStr">
        <is>
          <t>1주</t>
        </is>
      </c>
      <c r="B27" s="27" t="n"/>
      <c r="C27" s="6" t="n"/>
      <c r="D27" s="6" t="n"/>
      <c r="E27" s="6" t="n"/>
      <c r="F27" s="6" t="n"/>
      <c r="G27" s="27" t="n"/>
      <c r="H27" s="6" t="n"/>
      <c r="I27" s="6" t="n"/>
      <c r="J27" s="6" t="n"/>
      <c r="K27" s="6" t="n"/>
      <c r="L27" s="6" t="n"/>
      <c r="M27" s="27" t="n"/>
      <c r="N27" s="6" t="n"/>
      <c r="O27" s="6" t="n"/>
      <c r="P27" s="6" t="n"/>
      <c r="Q27" s="6" t="n"/>
      <c r="R27" s="6" t="n"/>
      <c r="S27" s="6" t="n"/>
    </row>
    <row r="28" ht="18" customHeight="1">
      <c r="A28" s="26" t="inlineStr">
        <is>
          <t>2주</t>
        </is>
      </c>
      <c r="B28" s="27" t="n"/>
      <c r="C28" s="6" t="n"/>
      <c r="D28" s="6" t="n"/>
      <c r="E28" s="6" t="n"/>
      <c r="F28" s="6" t="n"/>
      <c r="G28" s="27" t="n"/>
      <c r="H28" s="6" t="n"/>
      <c r="I28" s="6" t="n"/>
      <c r="J28" s="6" t="n"/>
      <c r="K28" s="6" t="n"/>
      <c r="L28" s="6" t="n"/>
      <c r="M28" s="27" t="n"/>
      <c r="N28" s="6" t="n"/>
      <c r="O28" s="6" t="n"/>
      <c r="P28" s="6" t="n"/>
      <c r="Q28" s="6" t="n"/>
      <c r="R28" s="6" t="n"/>
      <c r="S28" s="6" t="n"/>
    </row>
    <row r="29" ht="18" customHeight="1">
      <c r="A29" s="26" t="inlineStr">
        <is>
          <t>3주</t>
        </is>
      </c>
      <c r="B29" s="27" t="n"/>
      <c r="C29" s="6" t="n"/>
      <c r="D29" s="6" t="n"/>
      <c r="E29" s="6" t="n"/>
      <c r="F29" s="6" t="n"/>
      <c r="G29" s="27" t="n"/>
      <c r="H29" s="6" t="n"/>
      <c r="I29" s="6" t="n"/>
      <c r="J29" s="6" t="n"/>
      <c r="K29" s="6" t="n"/>
      <c r="L29" s="6" t="n"/>
      <c r="M29" s="27" t="n"/>
      <c r="N29" s="6" t="n"/>
      <c r="O29" s="6" t="n"/>
      <c r="P29" s="6" t="n"/>
      <c r="Q29" s="6" t="n"/>
      <c r="R29" s="6" t="n"/>
      <c r="S29" s="6" t="n"/>
    </row>
    <row r="30" ht="18" customHeight="1">
      <c r="A30" s="26" t="inlineStr">
        <is>
          <t>4주</t>
        </is>
      </c>
      <c r="B30" s="27" t="n"/>
      <c r="C30" s="6" t="n"/>
      <c r="D30" s="6" t="n"/>
      <c r="E30" s="6" t="n"/>
      <c r="F30" s="6" t="n"/>
      <c r="G30" s="27" t="n"/>
      <c r="H30" s="6" t="n"/>
      <c r="I30" s="6" t="n"/>
      <c r="J30" s="6" t="n"/>
      <c r="K30" s="6" t="n"/>
      <c r="L30" s="6" t="n"/>
      <c r="M30" s="27" t="n"/>
      <c r="N30" s="6" t="n"/>
      <c r="O30" s="6" t="n"/>
      <c r="P30" s="6" t="n"/>
      <c r="Q30" s="6" t="n"/>
      <c r="R30" s="6" t="n"/>
      <c r="S30" s="6" t="n"/>
    </row>
    <row r="31" ht="18" customHeight="1">
      <c r="A31" s="26" t="inlineStr">
        <is>
          <t>5주</t>
        </is>
      </c>
      <c r="B31" s="27" t="n"/>
      <c r="C31" s="6" t="n"/>
      <c r="D31" s="6" t="n"/>
      <c r="E31" s="6" t="n"/>
      <c r="F31" s="6" t="n"/>
      <c r="G31" s="27" t="n"/>
      <c r="H31" s="6" t="n"/>
      <c r="I31" s="6" t="n"/>
      <c r="J31" s="6" t="n"/>
      <c r="K31" s="6" t="n"/>
      <c r="L31" s="6" t="n"/>
      <c r="M31" s="27" t="n"/>
      <c r="N31" s="6" t="n"/>
      <c r="O31" s="6" t="n"/>
      <c r="P31" s="6" t="n"/>
      <c r="Q31" s="6" t="n"/>
      <c r="R31" s="6" t="n"/>
      <c r="S31" s="6" t="n"/>
    </row>
    <row r="32" ht="18" customHeight="1">
      <c r="A32" s="26" t="inlineStr">
        <is>
          <t>6주</t>
        </is>
      </c>
      <c r="B32" s="27" t="n"/>
      <c r="C32" s="6" t="n"/>
      <c r="D32" s="6" t="n"/>
      <c r="E32" s="6" t="n"/>
      <c r="F32" s="6" t="n"/>
      <c r="G32" s="27" t="n"/>
      <c r="H32" s="6" t="n"/>
      <c r="I32" s="6" t="n"/>
      <c r="J32" s="6" t="n"/>
      <c r="K32" s="6" t="n"/>
      <c r="L32" s="6" t="n"/>
      <c r="M32" s="27" t="n"/>
      <c r="N32" s="6" t="n"/>
      <c r="O32" s="6" t="n"/>
      <c r="P32" s="6" t="n"/>
      <c r="Q32" s="6" t="n"/>
      <c r="R32" s="6" t="n"/>
      <c r="S32" s="6" t="n"/>
    </row>
    <row r="33" ht="18" customHeight="1">
      <c r="A33" s="26" t="inlineStr">
        <is>
          <t>7주</t>
        </is>
      </c>
      <c r="B33" s="27" t="n"/>
      <c r="C33" s="6" t="n"/>
      <c r="D33" s="6" t="n"/>
      <c r="E33" s="6" t="n"/>
      <c r="F33" s="6" t="n"/>
      <c r="G33" s="27" t="n"/>
      <c r="H33" s="6" t="n"/>
      <c r="I33" s="6" t="n"/>
      <c r="J33" s="6" t="n"/>
      <c r="K33" s="6" t="n"/>
      <c r="L33" s="6" t="n"/>
      <c r="M33" s="27" t="n"/>
      <c r="N33" s="6" t="n"/>
      <c r="O33" s="6" t="n"/>
      <c r="P33" s="6" t="n"/>
      <c r="Q33" s="6" t="n"/>
      <c r="R33" s="6" t="n"/>
      <c r="S33" s="6" t="n"/>
    </row>
    <row r="34" ht="18" customHeight="1">
      <c r="A34" s="26" t="inlineStr">
        <is>
          <t>8주</t>
        </is>
      </c>
      <c r="B34" s="27" t="n"/>
      <c r="C34" s="6" t="n"/>
      <c r="D34" s="6" t="n"/>
      <c r="E34" s="6" t="n"/>
      <c r="F34" s="6" t="n"/>
      <c r="G34" s="27" t="n"/>
      <c r="H34" s="6" t="n"/>
      <c r="I34" s="6" t="n"/>
      <c r="J34" s="6" t="n"/>
      <c r="K34" s="6" t="n"/>
      <c r="L34" s="6" t="n"/>
      <c r="M34" s="27" t="n"/>
      <c r="N34" s="6" t="n"/>
      <c r="O34" s="6" t="n"/>
      <c r="P34" s="6" t="n"/>
      <c r="Q34" s="6" t="n"/>
      <c r="R34" s="6" t="n"/>
      <c r="S34" s="6" t="n"/>
    </row>
    <row r="35" ht="18" customHeight="1">
      <c r="A35" s="26" t="inlineStr">
        <is>
          <t>9주</t>
        </is>
      </c>
      <c r="B35" s="27" t="n"/>
      <c r="C35" s="6" t="n"/>
      <c r="D35" s="6" t="n"/>
      <c r="E35" s="6" t="n"/>
      <c r="F35" s="6" t="n"/>
      <c r="G35" s="27" t="n"/>
      <c r="H35" s="6" t="n"/>
      <c r="I35" s="6" t="n"/>
      <c r="J35" s="6" t="n"/>
      <c r="K35" s="6" t="n"/>
      <c r="L35" s="6" t="n"/>
      <c r="M35" s="27" t="n"/>
      <c r="N35" s="6" t="n"/>
      <c r="O35" s="6" t="n"/>
      <c r="P35" s="6" t="n"/>
      <c r="Q35" s="6" t="n"/>
      <c r="R35" s="6" t="n"/>
      <c r="S35" s="6" t="n"/>
    </row>
    <row r="36" ht="18" customHeight="1">
      <c r="A36" s="26" t="inlineStr">
        <is>
          <t>10주</t>
        </is>
      </c>
      <c r="B36" s="27" t="n"/>
      <c r="C36" s="6" t="n"/>
      <c r="D36" s="6" t="n"/>
      <c r="E36" s="6" t="n"/>
      <c r="F36" s="6" t="n"/>
      <c r="G36" s="27" t="n"/>
      <c r="H36" s="6" t="n"/>
      <c r="I36" s="6" t="n"/>
      <c r="J36" s="6" t="n"/>
      <c r="K36" s="6" t="n"/>
      <c r="L36" s="6" t="n"/>
      <c r="M36" s="27" t="n"/>
      <c r="N36" s="6" t="n"/>
      <c r="O36" s="6" t="n"/>
      <c r="P36" s="6" t="n"/>
      <c r="Q36" s="6" t="n"/>
      <c r="R36" s="6" t="n"/>
      <c r="S36" s="6" t="n"/>
    </row>
    <row r="37" ht="18" customHeight="1">
      <c r="A37" s="26" t="inlineStr">
        <is>
          <t>11주</t>
        </is>
      </c>
      <c r="B37" s="27" t="n"/>
      <c r="C37" s="6" t="n"/>
      <c r="D37" s="6" t="n"/>
      <c r="E37" s="6" t="n"/>
      <c r="F37" s="6" t="n"/>
      <c r="G37" s="27" t="n"/>
      <c r="H37" s="6" t="n"/>
      <c r="I37" s="6" t="n"/>
      <c r="J37" s="6" t="n"/>
      <c r="K37" s="6" t="n"/>
      <c r="L37" s="6" t="n"/>
      <c r="M37" s="27" t="n"/>
      <c r="N37" s="6" t="n"/>
      <c r="O37" s="6" t="n"/>
      <c r="P37" s="6" t="n"/>
      <c r="Q37" s="6" t="n"/>
      <c r="R37" s="6" t="n"/>
      <c r="S37" s="6" t="n"/>
    </row>
    <row r="38" ht="18" customHeight="1">
      <c r="A38" s="26" t="inlineStr">
        <is>
          <t>12주</t>
        </is>
      </c>
      <c r="B38" s="27" t="n"/>
      <c r="C38" s="6" t="n"/>
      <c r="D38" s="6" t="n"/>
      <c r="E38" s="6" t="n"/>
      <c r="F38" s="6" t="n"/>
      <c r="G38" s="27" t="n"/>
      <c r="H38" s="6" t="n"/>
      <c r="I38" s="6" t="n"/>
      <c r="J38" s="6" t="n"/>
      <c r="K38" s="6" t="n"/>
      <c r="L38" s="6" t="n"/>
      <c r="M38" s="27" t="n"/>
      <c r="N38" s="6" t="n"/>
      <c r="O38" s="6" t="n"/>
      <c r="P38" s="6" t="n"/>
      <c r="Q38" s="6" t="n"/>
      <c r="R38" s="6" t="n"/>
      <c r="S38" s="6" t="n"/>
    </row>
    <row r="39" ht="18" customHeight="1">
      <c r="A39" s="26" t="inlineStr">
        <is>
          <t>13주</t>
        </is>
      </c>
      <c r="B39" s="27" t="n"/>
      <c r="C39" s="6" t="n"/>
      <c r="D39" s="6" t="n"/>
      <c r="E39" s="6" t="n"/>
      <c r="F39" s="6" t="n"/>
      <c r="G39" s="27" t="n"/>
      <c r="H39" s="6" t="n"/>
      <c r="I39" s="6" t="n"/>
      <c r="J39" s="6" t="n"/>
      <c r="K39" s="6" t="n"/>
      <c r="L39" s="6" t="n"/>
      <c r="M39" s="27" t="n"/>
      <c r="N39" s="6" t="n"/>
      <c r="O39" s="6" t="n"/>
      <c r="P39" s="6" t="n"/>
      <c r="Q39" s="6" t="n"/>
      <c r="R39" s="6" t="n"/>
      <c r="S39" s="6" t="n"/>
    </row>
    <row r="41">
      <c r="A41" s="28" t="inlineStr">
        <is>
          <t>쓰는 법</t>
        </is>
      </c>
    </row>
    <row r="42">
      <c r="A42" s="29" t="inlineStr">
        <is>
          <t>1. '첫 주 월요일'을 넣으면 주차별 날짜가 표시돼요. 지표는 꼭 볼 것 3~5개만 고르세요.</t>
        </is>
      </c>
    </row>
    <row r="43">
      <c r="A43" s="29" t="inlineStr">
        <is>
          <t>2. 지표마다 단위, 방향(높을수록/낮을수록 좋음), 집계(합계/평균)를 고르고 13주 목표를 미리 적어요.</t>
        </is>
      </c>
    </row>
    <row r="44">
      <c r="A44" s="29" t="inlineStr">
        <is>
          <t>3. 매주 같은 요일에 실적만 적으면 달성률·분기 누계·최근 주 신호등이 자동으로 바뀌어요.</t>
        </is>
      </c>
    </row>
    <row r="45">
      <c r="A45" s="29" t="inlineStr">
        <is>
          <t>4. 빨강이 2주 이어지면 ② 주간 회고에 원인과 다음 주 행동을 적고 팀과 공유하세요.</t>
        </is>
      </c>
    </row>
  </sheetData>
  <mergeCells count="77">
    <mergeCell ref="M36:S36"/>
    <mergeCell ref="A21:A23"/>
    <mergeCell ref="M33:S33"/>
    <mergeCell ref="G28:L28"/>
    <mergeCell ref="A7:A8"/>
    <mergeCell ref="S15:S17"/>
    <mergeCell ref="K4:L4"/>
    <mergeCell ref="B27:F27"/>
    <mergeCell ref="G30:L30"/>
    <mergeCell ref="M4:P4"/>
    <mergeCell ref="D7:D8"/>
    <mergeCell ref="A15:A17"/>
    <mergeCell ref="G32:L32"/>
    <mergeCell ref="B34:F34"/>
    <mergeCell ref="B12:B14"/>
    <mergeCell ref="B28:F28"/>
    <mergeCell ref="A6:S6"/>
    <mergeCell ref="B4:D4"/>
    <mergeCell ref="A1:S1"/>
    <mergeCell ref="B21:B23"/>
    <mergeCell ref="B37:F37"/>
    <mergeCell ref="B30:F30"/>
    <mergeCell ref="M27:S27"/>
    <mergeCell ref="S9:S11"/>
    <mergeCell ref="A12:A14"/>
    <mergeCell ref="G34:L34"/>
    <mergeCell ref="S7:S8"/>
    <mergeCell ref="A43:S43"/>
    <mergeCell ref="M34:S34"/>
    <mergeCell ref="G29:L29"/>
    <mergeCell ref="M39:S39"/>
    <mergeCell ref="G31:L31"/>
    <mergeCell ref="A25:S25"/>
    <mergeCell ref="M31:S31"/>
    <mergeCell ref="H4:J4"/>
    <mergeCell ref="B7:B8"/>
    <mergeCell ref="M37:S37"/>
    <mergeCell ref="A2:S2"/>
    <mergeCell ref="A18:A20"/>
    <mergeCell ref="G38:L38"/>
    <mergeCell ref="A42:S42"/>
    <mergeCell ref="M26:S26"/>
    <mergeCell ref="R7:R8"/>
    <mergeCell ref="B15:B17"/>
    <mergeCell ref="B31:F31"/>
    <mergeCell ref="M29:S29"/>
    <mergeCell ref="M38:S38"/>
    <mergeCell ref="G33:L33"/>
    <mergeCell ref="B39:F39"/>
    <mergeCell ref="A44:S44"/>
    <mergeCell ref="G35:L35"/>
    <mergeCell ref="S12:S14"/>
    <mergeCell ref="S21:S23"/>
    <mergeCell ref="C7:C8"/>
    <mergeCell ref="M30:S30"/>
    <mergeCell ref="E4:G4"/>
    <mergeCell ref="G39:L39"/>
    <mergeCell ref="B36:F36"/>
    <mergeCell ref="M28:S28"/>
    <mergeCell ref="G37:L37"/>
    <mergeCell ref="M32:S32"/>
    <mergeCell ref="R4:S4"/>
    <mergeCell ref="G26:L26"/>
    <mergeCell ref="A9:A11"/>
    <mergeCell ref="B29:F29"/>
    <mergeCell ref="S18:S20"/>
    <mergeCell ref="A45:S45"/>
    <mergeCell ref="B38:F38"/>
    <mergeCell ref="M35:S35"/>
    <mergeCell ref="B18:B20"/>
    <mergeCell ref="G27:L27"/>
    <mergeCell ref="G36:L36"/>
    <mergeCell ref="B33:F33"/>
    <mergeCell ref="B9:B11"/>
    <mergeCell ref="B32:F32"/>
    <mergeCell ref="B26:F26"/>
    <mergeCell ref="B35:F35"/>
  </mergeCells>
  <conditionalFormatting sqref="E11:R11">
    <cfRule type="expression" priority="1" dxfId="0">
      <formula>AND(E11&lt;&gt;"",E11&gt;=1)</formula>
    </cfRule>
    <cfRule type="expression" priority="2" dxfId="1">
      <formula>AND(E11&lt;&gt;"",E11&gt;=0.8,E11&lt;1)</formula>
    </cfRule>
    <cfRule type="expression" priority="3" dxfId="2">
      <formula>AND(E11&lt;&gt;"",E11&lt;0.8)</formula>
    </cfRule>
  </conditionalFormatting>
  <conditionalFormatting sqref="S9">
    <cfRule type="expression" priority="4" dxfId="0">
      <formula>$S$9="● 초록"</formula>
    </cfRule>
    <cfRule type="expression" priority="5" dxfId="1">
      <formula>$S$9="● 노랑"</formula>
    </cfRule>
    <cfRule type="expression" priority="6" dxfId="2">
      <formula>$S$9="● 빨강"</formula>
    </cfRule>
  </conditionalFormatting>
  <conditionalFormatting sqref="E14:R14">
    <cfRule type="expression" priority="7" dxfId="0">
      <formula>AND(E14&lt;&gt;"",E14&gt;=1)</formula>
    </cfRule>
    <cfRule type="expression" priority="8" dxfId="1">
      <formula>AND(E14&lt;&gt;"",E14&gt;=0.8,E14&lt;1)</formula>
    </cfRule>
    <cfRule type="expression" priority="9" dxfId="2">
      <formula>AND(E14&lt;&gt;"",E14&lt;0.8)</formula>
    </cfRule>
  </conditionalFormatting>
  <conditionalFormatting sqref="S12">
    <cfRule type="expression" priority="10" dxfId="0">
      <formula>$S$12="● 초록"</formula>
    </cfRule>
    <cfRule type="expression" priority="11" dxfId="1">
      <formula>$S$12="● 노랑"</formula>
    </cfRule>
    <cfRule type="expression" priority="12" dxfId="2">
      <formula>$S$12="● 빨강"</formula>
    </cfRule>
  </conditionalFormatting>
  <conditionalFormatting sqref="E17:R17">
    <cfRule type="expression" priority="13" dxfId="0">
      <formula>AND(E17&lt;&gt;"",E17&gt;=1)</formula>
    </cfRule>
    <cfRule type="expression" priority="14" dxfId="1">
      <formula>AND(E17&lt;&gt;"",E17&gt;=0.8,E17&lt;1)</formula>
    </cfRule>
    <cfRule type="expression" priority="15" dxfId="2">
      <formula>AND(E17&lt;&gt;"",E17&lt;0.8)</formula>
    </cfRule>
  </conditionalFormatting>
  <conditionalFormatting sqref="S15">
    <cfRule type="expression" priority="16" dxfId="0">
      <formula>$S$15="● 초록"</formula>
    </cfRule>
    <cfRule type="expression" priority="17" dxfId="1">
      <formula>$S$15="● 노랑"</formula>
    </cfRule>
    <cfRule type="expression" priority="18" dxfId="2">
      <formula>$S$15="● 빨강"</formula>
    </cfRule>
  </conditionalFormatting>
  <conditionalFormatting sqref="E20:R20">
    <cfRule type="expression" priority="19" dxfId="0">
      <formula>AND(E20&lt;&gt;"",E20&gt;=1)</formula>
    </cfRule>
    <cfRule type="expression" priority="20" dxfId="1">
      <formula>AND(E20&lt;&gt;"",E20&gt;=0.8,E20&lt;1)</formula>
    </cfRule>
    <cfRule type="expression" priority="21" dxfId="2">
      <formula>AND(E20&lt;&gt;"",E20&lt;0.8)</formula>
    </cfRule>
  </conditionalFormatting>
  <conditionalFormatting sqref="S18">
    <cfRule type="expression" priority="22" dxfId="0">
      <formula>$S$18="● 초록"</formula>
    </cfRule>
    <cfRule type="expression" priority="23" dxfId="1">
      <formula>$S$18="● 노랑"</formula>
    </cfRule>
    <cfRule type="expression" priority="24" dxfId="2">
      <formula>$S$18="● 빨강"</formula>
    </cfRule>
  </conditionalFormatting>
  <conditionalFormatting sqref="E23:R23">
    <cfRule type="expression" priority="25" dxfId="0">
      <formula>AND(E23&lt;&gt;"",E23&gt;=1)</formula>
    </cfRule>
    <cfRule type="expression" priority="26" dxfId="1">
      <formula>AND(E23&lt;&gt;"",E23&gt;=0.8,E23&lt;1)</formula>
    </cfRule>
    <cfRule type="expression" priority="27" dxfId="2">
      <formula>AND(E23&lt;&gt;"",E23&lt;0.8)</formula>
    </cfRule>
  </conditionalFormatting>
  <conditionalFormatting sqref="S21">
    <cfRule type="expression" priority="28" dxfId="0">
      <formula>$S$21="● 초록"</formula>
    </cfRule>
    <cfRule type="expression" priority="29" dxfId="1">
      <formula>$S$21="● 노랑"</formula>
    </cfRule>
    <cfRule type="expression" priority="30" dxfId="2">
      <formula>$S$21="● 빨강"</formula>
    </cfRule>
  </conditionalFormatting>
  <dataValidations count="10">
    <dataValidation sqref="C9" showDropDown="0" showInputMessage="1" showErrorMessage="0" allowBlank="1" prompt="목표보다 높아야 좋은 지표인가요?" type="list">
      <formula1>"높을수록 좋음,낮을수록 좋음"</formula1>
    </dataValidation>
    <dataValidation sqref="C10" showDropDown="0" showInputMessage="1" showErrorMessage="0" allowBlank="1" prompt="분기 누계를 더할지, 평균 낼지" type="list">
      <formula1>"합계,평균"</formula1>
    </dataValidation>
    <dataValidation sqref="C12" showDropDown="0" showInputMessage="1" showErrorMessage="0" allowBlank="1" prompt="목표보다 높아야 좋은 지표인가요?" type="list">
      <formula1>"높을수록 좋음,낮을수록 좋음"</formula1>
    </dataValidation>
    <dataValidation sqref="C13" showDropDown="0" showInputMessage="1" showErrorMessage="0" allowBlank="1" prompt="분기 누계를 더할지, 평균 낼지" type="list">
      <formula1>"합계,평균"</formula1>
    </dataValidation>
    <dataValidation sqref="C15" showDropDown="0" showInputMessage="1" showErrorMessage="0" allowBlank="1" prompt="목표보다 높아야 좋은 지표인가요?" type="list">
      <formula1>"높을수록 좋음,낮을수록 좋음"</formula1>
    </dataValidation>
    <dataValidation sqref="C16" showDropDown="0" showInputMessage="1" showErrorMessage="0" allowBlank="1" prompt="분기 누계를 더할지, 평균 낼지" type="list">
      <formula1>"합계,평균"</formula1>
    </dataValidation>
    <dataValidation sqref="C18" showDropDown="0" showInputMessage="1" showErrorMessage="0" allowBlank="1" prompt="목표보다 높아야 좋은 지표인가요?" type="list">
      <formula1>"높을수록 좋음,낮을수록 좋음"</formula1>
    </dataValidation>
    <dataValidation sqref="C19" showDropDown="0" showInputMessage="1" showErrorMessage="0" allowBlank="1" prompt="분기 누계를 더할지, 평균 낼지" type="list">
      <formula1>"합계,평균"</formula1>
    </dataValidation>
    <dataValidation sqref="C21" showDropDown="0" showInputMessage="1" showErrorMessage="0" allowBlank="1" prompt="목표보다 높아야 좋은 지표인가요?" type="list">
      <formula1>"높을수록 좋음,낮을수록 좋음"</formula1>
    </dataValidation>
    <dataValidation sqref="C22" showDropDown="0" showInputMessage="1" showErrorMessage="0" allowBlank="1" prompt="분기 누계를 더할지, 평균 낼지" type="list">
      <formula1>"합계,평균"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6" customWidth="1" min="2" max="2"/>
    <col width="12" customWidth="1" min="3" max="3"/>
    <col width="7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10" customWidth="1" min="18" max="18"/>
    <col width="9" customWidth="1" min="19" max="19"/>
  </cols>
  <sheetData>
    <row r="1" ht="34" customHeight="1">
      <c r="A1" s="1" t="inlineStr">
        <is>
          <t>주간 핵심 지표표</t>
        </is>
      </c>
    </row>
    <row r="2">
      <c r="A2" s="2" t="inlineStr">
        <is>
          <t>지표 3~5개의 주별 목표·실적을 적으면 달성률과 신호등(초록·노랑·빨강)이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4" ht="24" customHeight="1">
      <c r="A4" s="4" t="inlineStr">
        <is>
          <t>기간(분기)</t>
        </is>
      </c>
      <c r="B4" s="5" t="inlineStr">
        <is>
          <t>2026년 3분기</t>
        </is>
      </c>
      <c r="C4" s="6" t="n"/>
      <c r="D4" s="6" t="n"/>
      <c r="E4" s="4" t="inlineStr">
        <is>
          <t>첫 주 월요일</t>
        </is>
      </c>
      <c r="F4" s="7" t="n"/>
      <c r="G4" s="7" t="n"/>
      <c r="H4" s="8" t="n">
        <v>46202</v>
      </c>
      <c r="I4" s="6" t="n"/>
      <c r="J4" s="6" t="n"/>
      <c r="K4" s="4" t="inlineStr">
        <is>
          <t>팀 · 담당</t>
        </is>
      </c>
      <c r="L4" s="7" t="n"/>
      <c r="M4" s="5" t="inlineStr">
        <is>
          <t>온라인 셀러 · 운영팀</t>
        </is>
      </c>
      <c r="N4" s="6" t="n"/>
      <c r="O4" s="6" t="n"/>
      <c r="P4" s="6" t="n"/>
      <c r="Q4" s="4" t="inlineStr">
        <is>
          <t>점검일</t>
        </is>
      </c>
      <c r="R4" s="5" t="inlineStr">
        <is>
          <t>월요일</t>
        </is>
      </c>
      <c r="S4" s="6" t="n"/>
    </row>
    <row r="6" ht="22" customHeight="1">
      <c r="A6" s="9" t="inlineStr">
        <is>
          <t>① 지표별 목표 · 실적   ·   달성률 100% 이상 초록, 80% 이상 노랑, 그 밖 빨강</t>
        </is>
      </c>
    </row>
    <row r="7" ht="18" customHeight="1">
      <c r="A7" s="10" t="inlineStr">
        <is>
          <t>지표</t>
        </is>
      </c>
      <c r="B7" s="10" t="inlineStr">
        <is>
          <t>단위</t>
        </is>
      </c>
      <c r="C7" s="10" t="inlineStr">
        <is>
          <t>방향 / 집계</t>
        </is>
      </c>
      <c r="D7" s="10" t="inlineStr">
        <is>
          <t>구분</t>
        </is>
      </c>
      <c r="E7" s="10" t="inlineStr">
        <is>
          <t>1주</t>
        </is>
      </c>
      <c r="F7" s="10" t="inlineStr">
        <is>
          <t>2주</t>
        </is>
      </c>
      <c r="G7" s="10" t="inlineStr">
        <is>
          <t>3주</t>
        </is>
      </c>
      <c r="H7" s="10" t="inlineStr">
        <is>
          <t>4주</t>
        </is>
      </c>
      <c r="I7" s="10" t="inlineStr">
        <is>
          <t>5주</t>
        </is>
      </c>
      <c r="J7" s="10" t="inlineStr">
        <is>
          <t>6주</t>
        </is>
      </c>
      <c r="K7" s="10" t="inlineStr">
        <is>
          <t>7주</t>
        </is>
      </c>
      <c r="L7" s="10" t="inlineStr">
        <is>
          <t>8주</t>
        </is>
      </c>
      <c r="M7" s="10" t="inlineStr">
        <is>
          <t>9주</t>
        </is>
      </c>
      <c r="N7" s="10" t="inlineStr">
        <is>
          <t>10주</t>
        </is>
      </c>
      <c r="O7" s="10" t="inlineStr">
        <is>
          <t>11주</t>
        </is>
      </c>
      <c r="P7" s="10" t="inlineStr">
        <is>
          <t>12주</t>
        </is>
      </c>
      <c r="Q7" s="10" t="inlineStr">
        <is>
          <t>13주</t>
        </is>
      </c>
      <c r="R7" s="10" t="inlineStr">
        <is>
          <t>분기 누계</t>
        </is>
      </c>
      <c r="S7" s="10" t="inlineStr">
        <is>
          <t>최근 주 신호</t>
        </is>
      </c>
    </row>
    <row r="8" ht="16" customHeight="1">
      <c r="A8" s="11" t="n"/>
      <c r="B8" s="11" t="n"/>
      <c r="C8" s="11" t="n"/>
      <c r="D8" s="11" t="n"/>
      <c r="E8" s="12">
        <f>IF($H$4="","",MONTH(($H$4+0))&amp;"/"&amp;DAY(($H$4+0)))</f>
        <v/>
      </c>
      <c r="F8" s="12">
        <f>IF($H$4="","",MONTH(($H$4+7))&amp;"/"&amp;DAY(($H$4+7)))</f>
        <v/>
      </c>
      <c r="G8" s="12">
        <f>IF($H$4="","",MONTH(($H$4+14))&amp;"/"&amp;DAY(($H$4+14)))</f>
        <v/>
      </c>
      <c r="H8" s="12">
        <f>IF($H$4="","",MONTH(($H$4+21))&amp;"/"&amp;DAY(($H$4+21)))</f>
        <v/>
      </c>
      <c r="I8" s="12">
        <f>IF($H$4="","",MONTH(($H$4+28))&amp;"/"&amp;DAY(($H$4+28)))</f>
        <v/>
      </c>
      <c r="J8" s="12">
        <f>IF($H$4="","",MONTH(($H$4+35))&amp;"/"&amp;DAY(($H$4+35)))</f>
        <v/>
      </c>
      <c r="K8" s="12">
        <f>IF($H$4="","",MONTH(($H$4+42))&amp;"/"&amp;DAY(($H$4+42)))</f>
        <v/>
      </c>
      <c r="L8" s="12">
        <f>IF($H$4="","",MONTH(($H$4+49))&amp;"/"&amp;DAY(($H$4+49)))</f>
        <v/>
      </c>
      <c r="M8" s="12">
        <f>IF($H$4="","",MONTH(($H$4+56))&amp;"/"&amp;DAY(($H$4+56)))</f>
        <v/>
      </c>
      <c r="N8" s="12">
        <f>IF($H$4="","",MONTH(($H$4+63))&amp;"/"&amp;DAY(($H$4+63)))</f>
        <v/>
      </c>
      <c r="O8" s="12">
        <f>IF($H$4="","",MONTH(($H$4+70))&amp;"/"&amp;DAY(($H$4+70)))</f>
        <v/>
      </c>
      <c r="P8" s="12">
        <f>IF($H$4="","",MONTH(($H$4+77))&amp;"/"&amp;DAY(($H$4+77)))</f>
        <v/>
      </c>
      <c r="Q8" s="12">
        <f>IF($H$4="","",MONTH(($H$4+84))&amp;"/"&amp;DAY(($H$4+84)))</f>
        <v/>
      </c>
      <c r="R8" s="11" t="n"/>
      <c r="S8" s="11" t="n"/>
    </row>
    <row r="9" ht="18" customHeight="1">
      <c r="A9" s="13" t="inlineStr">
        <is>
          <t>주간 매출</t>
        </is>
      </c>
      <c r="B9" s="5" t="inlineStr">
        <is>
          <t>만원</t>
        </is>
      </c>
      <c r="C9" s="14" t="inlineStr">
        <is>
          <t>높을수록 좋음</t>
        </is>
      </c>
      <c r="D9" s="15" t="inlineStr">
        <is>
          <t>목표</t>
        </is>
      </c>
      <c r="E9" s="16" t="n">
        <v>300</v>
      </c>
      <c r="F9" s="16" t="n">
        <v>300</v>
      </c>
      <c r="G9" s="16" t="n">
        <v>300</v>
      </c>
      <c r="H9" s="16" t="n">
        <v>300</v>
      </c>
      <c r="I9" s="16" t="n">
        <v>320</v>
      </c>
      <c r="J9" s="16" t="n">
        <v>320</v>
      </c>
      <c r="K9" s="16" t="n">
        <v>320</v>
      </c>
      <c r="L9" s="16" t="n">
        <v>320</v>
      </c>
      <c r="M9" s="16" t="n">
        <v>350</v>
      </c>
      <c r="N9" s="16" t="n">
        <v>350</v>
      </c>
      <c r="O9" s="16" t="n">
        <v>350</v>
      </c>
      <c r="P9" s="16" t="n">
        <v>350</v>
      </c>
      <c r="Q9" s="16" t="n">
        <v>350</v>
      </c>
      <c r="R9" s="17">
        <f>IF(COUNT(E9:Q9)=0,"",IF($C$10="평균",ROUND(SUM(E9:Q9)/MAX(1,COUNT(E9:Q9)),1),SUM(E9:Q9)))</f>
        <v/>
      </c>
      <c r="S9" s="18">
        <f>IF(COUNT(E10:Q10)=0,"",IFERROR(IF(INDEX(E11:Q11,COUNT(E10:Q10))="","",IF(INDEX(E11:Q11,COUNT(E10:Q10))&gt;=1,"● 초록",IF(INDEX(E11:Q11,COUNT(E10:Q10))&gt;=0.8,"● 노랑","● 빨강"))),""))</f>
        <v/>
      </c>
    </row>
    <row r="10" ht="18" customHeight="1">
      <c r="A10" s="6" t="n"/>
      <c r="B10" s="6" t="n"/>
      <c r="C10" s="14" t="inlineStr">
        <is>
          <t>합계</t>
        </is>
      </c>
      <c r="D10" s="15" t="inlineStr">
        <is>
          <t>실적</t>
        </is>
      </c>
      <c r="E10" s="16" t="n">
        <v>284</v>
      </c>
      <c r="F10" s="16" t="n">
        <v>312</v>
      </c>
      <c r="G10" s="16" t="n">
        <v>298</v>
      </c>
      <c r="H10" s="16" t="n">
        <v>335</v>
      </c>
      <c r="I10" s="16" t="n">
        <v>301</v>
      </c>
      <c r="J10" s="16" t="n">
        <v>342</v>
      </c>
      <c r="K10" s="16" t="n">
        <v>318</v>
      </c>
      <c r="L10" s="16" t="n">
        <v>366</v>
      </c>
      <c r="M10" s="16" t="n">
        <v>340</v>
      </c>
      <c r="N10" s="16" t="n">
        <v>372</v>
      </c>
      <c r="O10" s="16" t="n">
        <v>359</v>
      </c>
      <c r="P10" s="16" t="n">
        <v>381</v>
      </c>
      <c r="Q10" s="16" t="n">
        <v>365</v>
      </c>
      <c r="R10" s="17">
        <f>IF(COUNT(E10:Q10)=0,"",IF($C$10="평균",ROUND(SUM(E10:Q10)/MAX(1,COUNT(E10:Q10)),1),SUM(E10:Q10)))</f>
        <v/>
      </c>
      <c r="S10" s="19" t="n"/>
    </row>
    <row r="11" ht="18" customHeight="1">
      <c r="A11" s="20" t="n"/>
      <c r="B11" s="20" t="n"/>
      <c r="C11" s="21" t="n"/>
      <c r="D11" s="22" t="inlineStr">
        <is>
          <t>달성률</t>
        </is>
      </c>
      <c r="E11" s="23">
        <f>IF(OR(E9="",E10=""),"",IFERROR(IF($C$9="낮을수록 좋음",E9/E10,E10/E9),""))</f>
        <v/>
      </c>
      <c r="F11" s="23">
        <f>IF(OR(F9="",F10=""),"",IFERROR(IF($C$9="낮을수록 좋음",F9/F10,F10/F9),""))</f>
        <v/>
      </c>
      <c r="G11" s="23">
        <f>IF(OR(G9="",G10=""),"",IFERROR(IF($C$9="낮을수록 좋음",G9/G10,G10/G9),""))</f>
        <v/>
      </c>
      <c r="H11" s="23">
        <f>IF(OR(H9="",H10=""),"",IFERROR(IF($C$9="낮을수록 좋음",H9/H10,H10/H9),""))</f>
        <v/>
      </c>
      <c r="I11" s="23">
        <f>IF(OR(I9="",I10=""),"",IFERROR(IF($C$9="낮을수록 좋음",I9/I10,I10/I9),""))</f>
        <v/>
      </c>
      <c r="J11" s="23">
        <f>IF(OR(J9="",J10=""),"",IFERROR(IF($C$9="낮을수록 좋음",J9/J10,J10/J9),""))</f>
        <v/>
      </c>
      <c r="K11" s="23">
        <f>IF(OR(K9="",K10=""),"",IFERROR(IF($C$9="낮을수록 좋음",K9/K10,K10/K9),""))</f>
        <v/>
      </c>
      <c r="L11" s="23">
        <f>IF(OR(L9="",L10=""),"",IFERROR(IF($C$9="낮을수록 좋음",L9/L10,L10/L9),""))</f>
        <v/>
      </c>
      <c r="M11" s="23">
        <f>IF(OR(M9="",M10=""),"",IFERROR(IF($C$9="낮을수록 좋음",M9/M10,M10/M9),""))</f>
        <v/>
      </c>
      <c r="N11" s="23">
        <f>IF(OR(N9="",N10=""),"",IFERROR(IF($C$9="낮을수록 좋음",N9/N10,N10/N9),""))</f>
        <v/>
      </c>
      <c r="O11" s="23">
        <f>IF(OR(O9="",O10=""),"",IFERROR(IF($C$9="낮을수록 좋음",O9/O10,O10/O9),""))</f>
        <v/>
      </c>
      <c r="P11" s="23">
        <f>IF(OR(P9="",P10=""),"",IFERROR(IF($C$9="낮을수록 좋음",P9/P10,P10/P9),""))</f>
        <v/>
      </c>
      <c r="Q11" s="23">
        <f>IF(OR(Q9="",Q10=""),"",IFERROR(IF($C$9="낮을수록 좋음",Q9/Q10,Q10/Q9),""))</f>
        <v/>
      </c>
      <c r="R11" s="24">
        <f>IF(OR(R9="",R10=""),"",IFERROR(IF($C$9="낮을수록 좋음",R9/R10,R10/R9),""))</f>
        <v/>
      </c>
      <c r="S11" s="25" t="n"/>
    </row>
    <row r="12" ht="18" customHeight="1">
      <c r="A12" s="13" t="inlineStr">
        <is>
          <t>신규 고객 수</t>
        </is>
      </c>
      <c r="B12" s="5" t="inlineStr">
        <is>
          <t>명</t>
        </is>
      </c>
      <c r="C12" s="14" t="inlineStr">
        <is>
          <t>높을수록 좋음</t>
        </is>
      </c>
      <c r="D12" s="15" t="inlineStr">
        <is>
          <t>목표</t>
        </is>
      </c>
      <c r="E12" s="16" t="n">
        <v>40</v>
      </c>
      <c r="F12" s="16" t="n">
        <v>40</v>
      </c>
      <c r="G12" s="16" t="n">
        <v>40</v>
      </c>
      <c r="H12" s="16" t="n">
        <v>40</v>
      </c>
      <c r="I12" s="16" t="n">
        <v>40</v>
      </c>
      <c r="J12" s="16" t="n">
        <v>40</v>
      </c>
      <c r="K12" s="16" t="n">
        <v>40</v>
      </c>
      <c r="L12" s="16" t="n">
        <v>40</v>
      </c>
      <c r="M12" s="16" t="n">
        <v>40</v>
      </c>
      <c r="N12" s="16" t="n">
        <v>40</v>
      </c>
      <c r="O12" s="16" t="n">
        <v>40</v>
      </c>
      <c r="P12" s="16" t="n">
        <v>40</v>
      </c>
      <c r="Q12" s="16" t="n">
        <v>40</v>
      </c>
      <c r="R12" s="17">
        <f>IF(COUNT(E12:Q12)=0,"",IF($C$13="평균",ROUND(SUM(E12:Q12)/MAX(1,COUNT(E12:Q12)),1),SUM(E12:Q12)))</f>
        <v/>
      </c>
      <c r="S12" s="18">
        <f>IF(COUNT(E13:Q13)=0,"",IFERROR(IF(INDEX(E14:Q14,COUNT(E13:Q13))="","",IF(INDEX(E14:Q14,COUNT(E13:Q13))&gt;=1,"● 초록",IF(INDEX(E14:Q14,COUNT(E13:Q13))&gt;=0.8,"● 노랑","● 빨강"))),""))</f>
        <v/>
      </c>
    </row>
    <row r="13" ht="18" customHeight="1">
      <c r="A13" s="6" t="n"/>
      <c r="B13" s="6" t="n"/>
      <c r="C13" s="14" t="inlineStr">
        <is>
          <t>합계</t>
        </is>
      </c>
      <c r="D13" s="15" t="inlineStr">
        <is>
          <t>실적</t>
        </is>
      </c>
      <c r="E13" s="16" t="n">
        <v>33</v>
      </c>
      <c r="F13" s="16" t="n">
        <v>38</v>
      </c>
      <c r="G13" s="16" t="n">
        <v>41</v>
      </c>
      <c r="H13" s="16" t="n">
        <v>45</v>
      </c>
      <c r="I13" s="16" t="n">
        <v>29</v>
      </c>
      <c r="J13" s="16" t="n">
        <v>36</v>
      </c>
      <c r="K13" s="16" t="n">
        <v>44</v>
      </c>
      <c r="L13" s="16" t="n">
        <v>47</v>
      </c>
      <c r="M13" s="16" t="n">
        <v>39</v>
      </c>
      <c r="N13" s="16" t="n">
        <v>42</v>
      </c>
      <c r="O13" s="16" t="n">
        <v>48</v>
      </c>
      <c r="P13" s="16" t="n">
        <v>51</v>
      </c>
      <c r="Q13" s="16" t="n">
        <v>46</v>
      </c>
      <c r="R13" s="17">
        <f>IF(COUNT(E13:Q13)=0,"",IF($C$13="평균",ROUND(SUM(E13:Q13)/MAX(1,COUNT(E13:Q13)),1),SUM(E13:Q13)))</f>
        <v/>
      </c>
      <c r="S13" s="19" t="n"/>
    </row>
    <row r="14" ht="18" customHeight="1">
      <c r="A14" s="20" t="n"/>
      <c r="B14" s="20" t="n"/>
      <c r="C14" s="21" t="n"/>
      <c r="D14" s="22" t="inlineStr">
        <is>
          <t>달성률</t>
        </is>
      </c>
      <c r="E14" s="23">
        <f>IF(OR(E12="",E13=""),"",IFERROR(IF($C$12="낮을수록 좋음",E12/E13,E13/E12),""))</f>
        <v/>
      </c>
      <c r="F14" s="23">
        <f>IF(OR(F12="",F13=""),"",IFERROR(IF($C$12="낮을수록 좋음",F12/F13,F13/F12),""))</f>
        <v/>
      </c>
      <c r="G14" s="23">
        <f>IF(OR(G12="",G13=""),"",IFERROR(IF($C$12="낮을수록 좋음",G12/G13,G13/G12),""))</f>
        <v/>
      </c>
      <c r="H14" s="23">
        <f>IF(OR(H12="",H13=""),"",IFERROR(IF($C$12="낮을수록 좋음",H12/H13,H13/H12),""))</f>
        <v/>
      </c>
      <c r="I14" s="23">
        <f>IF(OR(I12="",I13=""),"",IFERROR(IF($C$12="낮을수록 좋음",I12/I13,I13/I12),""))</f>
        <v/>
      </c>
      <c r="J14" s="23">
        <f>IF(OR(J12="",J13=""),"",IFERROR(IF($C$12="낮을수록 좋음",J12/J13,J13/J12),""))</f>
        <v/>
      </c>
      <c r="K14" s="23">
        <f>IF(OR(K12="",K13=""),"",IFERROR(IF($C$12="낮을수록 좋음",K12/K13,K13/K12),""))</f>
        <v/>
      </c>
      <c r="L14" s="23">
        <f>IF(OR(L12="",L13=""),"",IFERROR(IF($C$12="낮을수록 좋음",L12/L13,L13/L12),""))</f>
        <v/>
      </c>
      <c r="M14" s="23">
        <f>IF(OR(M12="",M13=""),"",IFERROR(IF($C$12="낮을수록 좋음",M12/M13,M13/M12),""))</f>
        <v/>
      </c>
      <c r="N14" s="23">
        <f>IF(OR(N12="",N13=""),"",IFERROR(IF($C$12="낮을수록 좋음",N12/N13,N13/N12),""))</f>
        <v/>
      </c>
      <c r="O14" s="23">
        <f>IF(OR(O12="",O13=""),"",IFERROR(IF($C$12="낮을수록 좋음",O12/O13,O13/O12),""))</f>
        <v/>
      </c>
      <c r="P14" s="23">
        <f>IF(OR(P12="",P13=""),"",IFERROR(IF($C$12="낮을수록 좋음",P12/P13,P13/P12),""))</f>
        <v/>
      </c>
      <c r="Q14" s="23">
        <f>IF(OR(Q12="",Q13=""),"",IFERROR(IF($C$12="낮을수록 좋음",Q12/Q13,Q13/Q12),""))</f>
        <v/>
      </c>
      <c r="R14" s="24">
        <f>IF(OR(R12="",R13=""),"",IFERROR(IF($C$12="낮을수록 좋음",R12/R13,R13/R12),""))</f>
        <v/>
      </c>
      <c r="S14" s="25" t="n"/>
    </row>
    <row r="15" ht="18" customHeight="1">
      <c r="A15" s="13" t="inlineStr">
        <is>
          <t>재구매율</t>
        </is>
      </c>
      <c r="B15" s="5" t="inlineStr">
        <is>
          <t>%</t>
        </is>
      </c>
      <c r="C15" s="14" t="inlineStr">
        <is>
          <t>높을수록 좋음</t>
        </is>
      </c>
      <c r="D15" s="15" t="inlineStr">
        <is>
          <t>목표</t>
        </is>
      </c>
      <c r="E15" s="16" t="n">
        <v>25</v>
      </c>
      <c r="F15" s="16" t="n">
        <v>25</v>
      </c>
      <c r="G15" s="16" t="n">
        <v>25</v>
      </c>
      <c r="H15" s="16" t="n">
        <v>25</v>
      </c>
      <c r="I15" s="16" t="n">
        <v>25</v>
      </c>
      <c r="J15" s="16" t="n">
        <v>25</v>
      </c>
      <c r="K15" s="16" t="n">
        <v>25</v>
      </c>
      <c r="L15" s="16" t="n">
        <v>25</v>
      </c>
      <c r="M15" s="16" t="n">
        <v>25</v>
      </c>
      <c r="N15" s="16" t="n">
        <v>25</v>
      </c>
      <c r="O15" s="16" t="n">
        <v>25</v>
      </c>
      <c r="P15" s="16" t="n">
        <v>25</v>
      </c>
      <c r="Q15" s="16" t="n">
        <v>25</v>
      </c>
      <c r="R15" s="17">
        <f>IF(COUNT(E15:Q15)=0,"",IF($C$16="평균",ROUND(SUM(E15:Q15)/MAX(1,COUNT(E15:Q15)),1),SUM(E15:Q15)))</f>
        <v/>
      </c>
      <c r="S15" s="18">
        <f>IF(COUNT(E16:Q16)=0,"",IFERROR(IF(INDEX(E17:Q17,COUNT(E16:Q16))="","",IF(INDEX(E17:Q17,COUNT(E16:Q16))&gt;=1,"● 초록",IF(INDEX(E17:Q17,COUNT(E16:Q16))&gt;=0.8,"● 노랑","● 빨강"))),""))</f>
        <v/>
      </c>
    </row>
    <row r="16" ht="18" customHeight="1">
      <c r="A16" s="6" t="n"/>
      <c r="B16" s="6" t="n"/>
      <c r="C16" s="14" t="inlineStr">
        <is>
          <t>평균</t>
        </is>
      </c>
      <c r="D16" s="15" t="inlineStr">
        <is>
          <t>실적</t>
        </is>
      </c>
      <c r="E16" s="16" t="n">
        <v>22</v>
      </c>
      <c r="F16" s="16" t="n">
        <v>24</v>
      </c>
      <c r="G16" s="16" t="n">
        <v>23</v>
      </c>
      <c r="H16" s="16" t="n">
        <v>26</v>
      </c>
      <c r="I16" s="16" t="n">
        <v>25</v>
      </c>
      <c r="J16" s="16" t="n">
        <v>27</v>
      </c>
      <c r="K16" s="16" t="n">
        <v>24</v>
      </c>
      <c r="L16" s="16" t="n">
        <v>26</v>
      </c>
      <c r="M16" s="16" t="n">
        <v>28</v>
      </c>
      <c r="N16" s="16" t="n">
        <v>27</v>
      </c>
      <c r="O16" s="16" t="n">
        <v>29</v>
      </c>
      <c r="P16" s="16" t="n">
        <v>28</v>
      </c>
      <c r="Q16" s="16" t="n">
        <v>21</v>
      </c>
      <c r="R16" s="17">
        <f>IF(COUNT(E16:Q16)=0,"",IF($C$16="평균",ROUND(SUM(E16:Q16)/MAX(1,COUNT(E16:Q16)),1),SUM(E16:Q16)))</f>
        <v/>
      </c>
      <c r="S16" s="19" t="n"/>
    </row>
    <row r="17" ht="18" customHeight="1">
      <c r="A17" s="20" t="n"/>
      <c r="B17" s="20" t="n"/>
      <c r="C17" s="21" t="n"/>
      <c r="D17" s="22" t="inlineStr">
        <is>
          <t>달성률</t>
        </is>
      </c>
      <c r="E17" s="23">
        <f>IF(OR(E15="",E16=""),"",IFERROR(IF($C$15="낮을수록 좋음",E15/E16,E16/E15),""))</f>
        <v/>
      </c>
      <c r="F17" s="23">
        <f>IF(OR(F15="",F16=""),"",IFERROR(IF($C$15="낮을수록 좋음",F15/F16,F16/F15),""))</f>
        <v/>
      </c>
      <c r="G17" s="23">
        <f>IF(OR(G15="",G16=""),"",IFERROR(IF($C$15="낮을수록 좋음",G15/G16,G16/G15),""))</f>
        <v/>
      </c>
      <c r="H17" s="23">
        <f>IF(OR(H15="",H16=""),"",IFERROR(IF($C$15="낮을수록 좋음",H15/H16,H16/H15),""))</f>
        <v/>
      </c>
      <c r="I17" s="23">
        <f>IF(OR(I15="",I16=""),"",IFERROR(IF($C$15="낮을수록 좋음",I15/I16,I16/I15),""))</f>
        <v/>
      </c>
      <c r="J17" s="23">
        <f>IF(OR(J15="",J16=""),"",IFERROR(IF($C$15="낮을수록 좋음",J15/J16,J16/J15),""))</f>
        <v/>
      </c>
      <c r="K17" s="23">
        <f>IF(OR(K15="",K16=""),"",IFERROR(IF($C$15="낮을수록 좋음",K15/K16,K16/K15),""))</f>
        <v/>
      </c>
      <c r="L17" s="23">
        <f>IF(OR(L15="",L16=""),"",IFERROR(IF($C$15="낮을수록 좋음",L15/L16,L16/L15),""))</f>
        <v/>
      </c>
      <c r="M17" s="23">
        <f>IF(OR(M15="",M16=""),"",IFERROR(IF($C$15="낮을수록 좋음",M15/M16,M16/M15),""))</f>
        <v/>
      </c>
      <c r="N17" s="23">
        <f>IF(OR(N15="",N16=""),"",IFERROR(IF($C$15="낮을수록 좋음",N15/N16,N16/N15),""))</f>
        <v/>
      </c>
      <c r="O17" s="23">
        <f>IF(OR(O15="",O16=""),"",IFERROR(IF($C$15="낮을수록 좋음",O15/O16,O16/O15),""))</f>
        <v/>
      </c>
      <c r="P17" s="23">
        <f>IF(OR(P15="",P16=""),"",IFERROR(IF($C$15="낮을수록 좋음",P15/P16,P16/P15),""))</f>
        <v/>
      </c>
      <c r="Q17" s="23">
        <f>IF(OR(Q15="",Q16=""),"",IFERROR(IF($C$15="낮을수록 좋음",Q15/Q16,Q16/Q15),""))</f>
        <v/>
      </c>
      <c r="R17" s="24">
        <f>IF(OR(R15="",R16=""),"",IFERROR(IF($C$15="낮을수록 좋음",R15/R16,R16/R15),""))</f>
        <v/>
      </c>
      <c r="S17" s="25" t="n"/>
    </row>
    <row r="18" ht="18" customHeight="1">
      <c r="A18" s="13" t="inlineStr">
        <is>
          <t>광고 ROAS</t>
        </is>
      </c>
      <c r="B18" s="5" t="inlineStr">
        <is>
          <t>%</t>
        </is>
      </c>
      <c r="C18" s="14" t="inlineStr">
        <is>
          <t>높을수록 좋음</t>
        </is>
      </c>
      <c r="D18" s="15" t="inlineStr">
        <is>
          <t>목표</t>
        </is>
      </c>
      <c r="E18" s="16" t="n">
        <v>400</v>
      </c>
      <c r="F18" s="16" t="n">
        <v>400</v>
      </c>
      <c r="G18" s="16" t="n">
        <v>400</v>
      </c>
      <c r="H18" s="16" t="n">
        <v>400</v>
      </c>
      <c r="I18" s="16" t="n">
        <v>400</v>
      </c>
      <c r="J18" s="16" t="n">
        <v>400</v>
      </c>
      <c r="K18" s="16" t="n">
        <v>400</v>
      </c>
      <c r="L18" s="16" t="n">
        <v>400</v>
      </c>
      <c r="M18" s="16" t="n">
        <v>400</v>
      </c>
      <c r="N18" s="16" t="n">
        <v>400</v>
      </c>
      <c r="O18" s="16" t="n">
        <v>400</v>
      </c>
      <c r="P18" s="16" t="n">
        <v>400</v>
      </c>
      <c r="Q18" s="16" t="n">
        <v>400</v>
      </c>
      <c r="R18" s="17">
        <f>IF(COUNT(E18:Q18)=0,"",IF($C$19="평균",ROUND(SUM(E18:Q18)/MAX(1,COUNT(E18:Q18)),1),SUM(E18:Q18)))</f>
        <v/>
      </c>
      <c r="S18" s="18">
        <f>IF(COUNT(E19:Q19)=0,"",IFERROR(IF(INDEX(E20:Q20,COUNT(E19:Q19))="","",IF(INDEX(E20:Q20,COUNT(E19:Q19))&gt;=1,"● 초록",IF(INDEX(E20:Q20,COUNT(E19:Q19))&gt;=0.8,"● 노랑","● 빨강"))),""))</f>
        <v/>
      </c>
    </row>
    <row r="19" ht="18" customHeight="1">
      <c r="A19" s="6" t="n"/>
      <c r="B19" s="6" t="n"/>
      <c r="C19" s="14" t="inlineStr">
        <is>
          <t>평균</t>
        </is>
      </c>
      <c r="D19" s="15" t="inlineStr">
        <is>
          <t>실적</t>
        </is>
      </c>
      <c r="E19" s="16" t="n">
        <v>350</v>
      </c>
      <c r="F19" s="16" t="n">
        <v>380</v>
      </c>
      <c r="G19" s="16" t="n">
        <v>420</v>
      </c>
      <c r="H19" s="16" t="n">
        <v>410</v>
      </c>
      <c r="I19" s="16" t="n">
        <v>300</v>
      </c>
      <c r="J19" s="16" t="n">
        <v>290</v>
      </c>
      <c r="K19" s="16" t="n">
        <v>330</v>
      </c>
      <c r="L19" s="16" t="n">
        <v>380</v>
      </c>
      <c r="M19" s="16" t="n">
        <v>410</v>
      </c>
      <c r="N19" s="16" t="n">
        <v>440</v>
      </c>
      <c r="O19" s="16" t="n">
        <v>420</v>
      </c>
      <c r="P19" s="16" t="n">
        <v>460</v>
      </c>
      <c r="Q19" s="16" t="n">
        <v>310</v>
      </c>
      <c r="R19" s="17">
        <f>IF(COUNT(E19:Q19)=0,"",IF($C$19="평균",ROUND(SUM(E19:Q19)/MAX(1,COUNT(E19:Q19)),1),SUM(E19:Q19)))</f>
        <v/>
      </c>
      <c r="S19" s="19" t="n"/>
    </row>
    <row r="20" ht="18" customHeight="1">
      <c r="A20" s="20" t="n"/>
      <c r="B20" s="20" t="n"/>
      <c r="C20" s="21" t="n"/>
      <c r="D20" s="22" t="inlineStr">
        <is>
          <t>달성률</t>
        </is>
      </c>
      <c r="E20" s="23">
        <f>IF(OR(E18="",E19=""),"",IFERROR(IF($C$18="낮을수록 좋음",E18/E19,E19/E18),""))</f>
        <v/>
      </c>
      <c r="F20" s="23">
        <f>IF(OR(F18="",F19=""),"",IFERROR(IF($C$18="낮을수록 좋음",F18/F19,F19/F18),""))</f>
        <v/>
      </c>
      <c r="G20" s="23">
        <f>IF(OR(G18="",G19=""),"",IFERROR(IF($C$18="낮을수록 좋음",G18/G19,G19/G18),""))</f>
        <v/>
      </c>
      <c r="H20" s="23">
        <f>IF(OR(H18="",H19=""),"",IFERROR(IF($C$18="낮을수록 좋음",H18/H19,H19/H18),""))</f>
        <v/>
      </c>
      <c r="I20" s="23">
        <f>IF(OR(I18="",I19=""),"",IFERROR(IF($C$18="낮을수록 좋음",I18/I19,I19/I18),""))</f>
        <v/>
      </c>
      <c r="J20" s="23">
        <f>IF(OR(J18="",J19=""),"",IFERROR(IF($C$18="낮을수록 좋음",J18/J19,J19/J18),""))</f>
        <v/>
      </c>
      <c r="K20" s="23">
        <f>IF(OR(K18="",K19=""),"",IFERROR(IF($C$18="낮을수록 좋음",K18/K19,K19/K18),""))</f>
        <v/>
      </c>
      <c r="L20" s="23">
        <f>IF(OR(L18="",L19=""),"",IFERROR(IF($C$18="낮을수록 좋음",L18/L19,L19/L18),""))</f>
        <v/>
      </c>
      <c r="M20" s="23">
        <f>IF(OR(M18="",M19=""),"",IFERROR(IF($C$18="낮을수록 좋음",M18/M19,M19/M18),""))</f>
        <v/>
      </c>
      <c r="N20" s="23">
        <f>IF(OR(N18="",N19=""),"",IFERROR(IF($C$18="낮을수록 좋음",N18/N19,N19/N18),""))</f>
        <v/>
      </c>
      <c r="O20" s="23">
        <f>IF(OR(O18="",O19=""),"",IFERROR(IF($C$18="낮을수록 좋음",O18/O19,O19/O18),""))</f>
        <v/>
      </c>
      <c r="P20" s="23">
        <f>IF(OR(P18="",P19=""),"",IFERROR(IF($C$18="낮을수록 좋음",P18/P19,P19/P18),""))</f>
        <v/>
      </c>
      <c r="Q20" s="23">
        <f>IF(OR(Q18="",Q19=""),"",IFERROR(IF($C$18="낮을수록 좋음",Q18/Q19,Q19/Q18),""))</f>
        <v/>
      </c>
      <c r="R20" s="24">
        <f>IF(OR(R18="",R19=""),"",IFERROR(IF($C$18="낮을수록 좋음",R18/R19,R19/R18),""))</f>
        <v/>
      </c>
      <c r="S20" s="25" t="n"/>
    </row>
    <row r="21" ht="18" customHeight="1">
      <c r="A21" s="13" t="inlineStr">
        <is>
          <t>출고 소요일</t>
        </is>
      </c>
      <c r="B21" s="5" t="inlineStr">
        <is>
          <t>일</t>
        </is>
      </c>
      <c r="C21" s="14" t="inlineStr">
        <is>
          <t>낮을수록 좋음</t>
        </is>
      </c>
      <c r="D21" s="15" t="inlineStr">
        <is>
          <t>목표</t>
        </is>
      </c>
      <c r="E21" s="16" t="n">
        <v>1.5</v>
      </c>
      <c r="F21" s="16" t="n">
        <v>1.5</v>
      </c>
      <c r="G21" s="16" t="n">
        <v>1.5</v>
      </c>
      <c r="H21" s="16" t="n">
        <v>1.5</v>
      </c>
      <c r="I21" s="16" t="n">
        <v>1.5</v>
      </c>
      <c r="J21" s="16" t="n">
        <v>1.5</v>
      </c>
      <c r="K21" s="16" t="n">
        <v>1.5</v>
      </c>
      <c r="L21" s="16" t="n">
        <v>1.5</v>
      </c>
      <c r="M21" s="16" t="n">
        <v>1.5</v>
      </c>
      <c r="N21" s="16" t="n">
        <v>1.5</v>
      </c>
      <c r="O21" s="16" t="n">
        <v>1.5</v>
      </c>
      <c r="P21" s="16" t="n">
        <v>1.5</v>
      </c>
      <c r="Q21" s="16" t="n">
        <v>1.5</v>
      </c>
      <c r="R21" s="17">
        <f>IF(COUNT(E21:Q21)=0,"",IF($C$22="평균",ROUND(SUM(E21:Q21)/MAX(1,COUNT(E21:Q21)),1),SUM(E21:Q21)))</f>
        <v/>
      </c>
      <c r="S21" s="18">
        <f>IF(COUNT(E22:Q22)=0,"",IFERROR(IF(INDEX(E23:Q23,COUNT(E22:Q22))="","",IF(INDEX(E23:Q23,COUNT(E22:Q22))&gt;=1,"● 초록",IF(INDEX(E23:Q23,COUNT(E22:Q22))&gt;=0.8,"● 노랑","● 빨강"))),""))</f>
        <v/>
      </c>
    </row>
    <row r="22" ht="18" customHeight="1">
      <c r="A22" s="6" t="n"/>
      <c r="B22" s="6" t="n"/>
      <c r="C22" s="14" t="inlineStr">
        <is>
          <t>평균</t>
        </is>
      </c>
      <c r="D22" s="15" t="inlineStr">
        <is>
          <t>실적</t>
        </is>
      </c>
      <c r="E22" s="16" t="n">
        <v>2.1</v>
      </c>
      <c r="F22" s="16" t="n">
        <v>1.9</v>
      </c>
      <c r="G22" s="16" t="n">
        <v>1.8</v>
      </c>
      <c r="H22" s="16" t="n">
        <v>1.6</v>
      </c>
      <c r="I22" s="16" t="n">
        <v>1.7</v>
      </c>
      <c r="J22" s="16" t="n">
        <v>1.5</v>
      </c>
      <c r="K22" s="16" t="n">
        <v>1.4</v>
      </c>
      <c r="L22" s="16" t="n">
        <v>1.6</v>
      </c>
      <c r="M22" s="16" t="n">
        <v>1.5</v>
      </c>
      <c r="N22" s="16" t="n">
        <v>1.3</v>
      </c>
      <c r="O22" s="16" t="n">
        <v>1.4</v>
      </c>
      <c r="P22" s="16" t="n">
        <v>1.2</v>
      </c>
      <c r="Q22" s="16" t="n">
        <v>1.3</v>
      </c>
      <c r="R22" s="17">
        <f>IF(COUNT(E22:Q22)=0,"",IF($C$22="평균",ROUND(SUM(E22:Q22)/MAX(1,COUNT(E22:Q22)),1),SUM(E22:Q22)))</f>
        <v/>
      </c>
      <c r="S22" s="19" t="n"/>
    </row>
    <row r="23" ht="18" customHeight="1">
      <c r="A23" s="20" t="n"/>
      <c r="B23" s="20" t="n"/>
      <c r="C23" s="21" t="n"/>
      <c r="D23" s="22" t="inlineStr">
        <is>
          <t>달성률</t>
        </is>
      </c>
      <c r="E23" s="23">
        <f>IF(OR(E21="",E22=""),"",IFERROR(IF($C$21="낮을수록 좋음",E21/E22,E22/E21),""))</f>
        <v/>
      </c>
      <c r="F23" s="23">
        <f>IF(OR(F21="",F22=""),"",IFERROR(IF($C$21="낮을수록 좋음",F21/F22,F22/F21),""))</f>
        <v/>
      </c>
      <c r="G23" s="23">
        <f>IF(OR(G21="",G22=""),"",IFERROR(IF($C$21="낮을수록 좋음",G21/G22,G22/G21),""))</f>
        <v/>
      </c>
      <c r="H23" s="23">
        <f>IF(OR(H21="",H22=""),"",IFERROR(IF($C$21="낮을수록 좋음",H21/H22,H22/H21),""))</f>
        <v/>
      </c>
      <c r="I23" s="23">
        <f>IF(OR(I21="",I22=""),"",IFERROR(IF($C$21="낮을수록 좋음",I21/I22,I22/I21),""))</f>
        <v/>
      </c>
      <c r="J23" s="23">
        <f>IF(OR(J21="",J22=""),"",IFERROR(IF($C$21="낮을수록 좋음",J21/J22,J22/J21),""))</f>
        <v/>
      </c>
      <c r="K23" s="23">
        <f>IF(OR(K21="",K22=""),"",IFERROR(IF($C$21="낮을수록 좋음",K21/K22,K22/K21),""))</f>
        <v/>
      </c>
      <c r="L23" s="23">
        <f>IF(OR(L21="",L22=""),"",IFERROR(IF($C$21="낮을수록 좋음",L21/L22,L22/L21),""))</f>
        <v/>
      </c>
      <c r="M23" s="23">
        <f>IF(OR(M21="",M22=""),"",IFERROR(IF($C$21="낮을수록 좋음",M21/M22,M22/M21),""))</f>
        <v/>
      </c>
      <c r="N23" s="23">
        <f>IF(OR(N21="",N22=""),"",IFERROR(IF($C$21="낮을수록 좋음",N21/N22,N22/N21),""))</f>
        <v/>
      </c>
      <c r="O23" s="23">
        <f>IF(OR(O21="",O22=""),"",IFERROR(IF($C$21="낮을수록 좋음",O21/O22,O22/O21),""))</f>
        <v/>
      </c>
      <c r="P23" s="23">
        <f>IF(OR(P21="",P22=""),"",IFERROR(IF($C$21="낮을수록 좋음",P21/P22,P22/P21),""))</f>
        <v/>
      </c>
      <c r="Q23" s="23">
        <f>IF(OR(Q21="",Q22=""),"",IFERROR(IF($C$21="낮을수록 좋음",Q21/Q22,Q22/Q21),""))</f>
        <v/>
      </c>
      <c r="R23" s="24">
        <f>IF(OR(R21="",R22=""),"",IFERROR(IF($C$21="낮을수록 좋음",R21/R22,R22/R21),""))</f>
        <v/>
      </c>
      <c r="S23" s="25" t="n"/>
    </row>
    <row r="25" ht="22" customHeight="1">
      <c r="A25" s="9" t="inlineStr">
        <is>
          <t>② 주간 회고   ·   달성률이 낮은 지표는 이유와 다음 주 행동을 한 줄씩</t>
        </is>
      </c>
    </row>
    <row r="26" ht="30" customHeight="1">
      <c r="A26" s="10" t="inlineStr">
        <is>
          <t>주차</t>
        </is>
      </c>
      <c r="B26" s="10" t="inlineStr">
        <is>
          <t>잘된 점</t>
        </is>
      </c>
      <c r="C26" s="11" t="n"/>
      <c r="D26" s="11" t="n"/>
      <c r="E26" s="11" t="n"/>
      <c r="F26" s="11" t="n"/>
      <c r="G26" s="10" t="inlineStr">
        <is>
          <t>아쉬운 점 · 원인</t>
        </is>
      </c>
      <c r="H26" s="11" t="n"/>
      <c r="I26" s="11" t="n"/>
      <c r="J26" s="11" t="n"/>
      <c r="K26" s="11" t="n"/>
      <c r="L26" s="11" t="n"/>
      <c r="M26" s="10" t="inlineStr">
        <is>
          <t>다음 주 집중할 한 가지</t>
        </is>
      </c>
      <c r="N26" s="11" t="n"/>
      <c r="O26" s="11" t="n"/>
      <c r="P26" s="11" t="n"/>
      <c r="Q26" s="11" t="n"/>
      <c r="R26" s="11" t="n"/>
      <c r="S26" s="11" t="n"/>
    </row>
    <row r="27" ht="18" customHeight="1">
      <c r="A27" s="26" t="inlineStr">
        <is>
          <t>1주</t>
        </is>
      </c>
      <c r="B27" s="27" t="inlineStr">
        <is>
          <t>신규 고객 목표 근접</t>
        </is>
      </c>
      <c r="C27" s="6" t="n"/>
      <c r="D27" s="6" t="n"/>
      <c r="E27" s="6" t="n"/>
      <c r="F27" s="6" t="n"/>
      <c r="G27" s="27" t="inlineStr">
        <is>
          <t>매출 목표 미달 — 평일 주문 적음</t>
        </is>
      </c>
      <c r="H27" s="6" t="n"/>
      <c r="I27" s="6" t="n"/>
      <c r="J27" s="6" t="n"/>
      <c r="K27" s="6" t="n"/>
      <c r="L27" s="6" t="n"/>
      <c r="M27" s="27" t="inlineStr">
        <is>
          <t>평일 한정 쿠폰 시험</t>
        </is>
      </c>
      <c r="N27" s="6" t="n"/>
      <c r="O27" s="6" t="n"/>
      <c r="P27" s="6" t="n"/>
      <c r="Q27" s="6" t="n"/>
      <c r="R27" s="6" t="n"/>
      <c r="S27" s="6" t="n"/>
    </row>
    <row r="28" ht="18" customHeight="1">
      <c r="A28" s="26" t="inlineStr">
        <is>
          <t>2주</t>
        </is>
      </c>
      <c r="B28" s="27" t="inlineStr">
        <is>
          <t>후기 이벤트 반응 좋음</t>
        </is>
      </c>
      <c r="C28" s="6" t="n"/>
      <c r="D28" s="6" t="n"/>
      <c r="E28" s="6" t="n"/>
      <c r="F28" s="6" t="n"/>
      <c r="G28" s="27" t="inlineStr">
        <is>
          <t>광고 소재 피로</t>
        </is>
      </c>
      <c r="H28" s="6" t="n"/>
      <c r="I28" s="6" t="n"/>
      <c r="J28" s="6" t="n"/>
      <c r="K28" s="6" t="n"/>
      <c r="L28" s="6" t="n"/>
      <c r="M28" s="27" t="inlineStr">
        <is>
          <t>새 소재 2개 제작</t>
        </is>
      </c>
      <c r="N28" s="6" t="n"/>
      <c r="O28" s="6" t="n"/>
      <c r="P28" s="6" t="n"/>
      <c r="Q28" s="6" t="n"/>
      <c r="R28" s="6" t="n"/>
      <c r="S28" s="6" t="n"/>
    </row>
    <row r="29" ht="18" customHeight="1">
      <c r="A29" s="26" t="inlineStr">
        <is>
          <t>3주</t>
        </is>
      </c>
      <c r="B29" s="27" t="inlineStr"/>
      <c r="C29" s="6" t="n"/>
      <c r="D29" s="6" t="n"/>
      <c r="E29" s="6" t="n"/>
      <c r="F29" s="6" t="n"/>
      <c r="G29" s="27" t="inlineStr"/>
      <c r="H29" s="6" t="n"/>
      <c r="I29" s="6" t="n"/>
      <c r="J29" s="6" t="n"/>
      <c r="K29" s="6" t="n"/>
      <c r="L29" s="6" t="n"/>
      <c r="M29" s="27" t="inlineStr"/>
      <c r="N29" s="6" t="n"/>
      <c r="O29" s="6" t="n"/>
      <c r="P29" s="6" t="n"/>
      <c r="Q29" s="6" t="n"/>
      <c r="R29" s="6" t="n"/>
      <c r="S29" s="6" t="n"/>
    </row>
    <row r="30" ht="18" customHeight="1">
      <c r="A30" s="26" t="inlineStr">
        <is>
          <t>4주</t>
        </is>
      </c>
      <c r="B30" s="27" t="inlineStr"/>
      <c r="C30" s="6" t="n"/>
      <c r="D30" s="6" t="n"/>
      <c r="E30" s="6" t="n"/>
      <c r="F30" s="6" t="n"/>
      <c r="G30" s="27" t="inlineStr"/>
      <c r="H30" s="6" t="n"/>
      <c r="I30" s="6" t="n"/>
      <c r="J30" s="6" t="n"/>
      <c r="K30" s="6" t="n"/>
      <c r="L30" s="6" t="n"/>
      <c r="M30" s="27" t="inlineStr"/>
      <c r="N30" s="6" t="n"/>
      <c r="O30" s="6" t="n"/>
      <c r="P30" s="6" t="n"/>
      <c r="Q30" s="6" t="n"/>
      <c r="R30" s="6" t="n"/>
      <c r="S30" s="6" t="n"/>
    </row>
    <row r="31" ht="18" customHeight="1">
      <c r="A31" s="26" t="inlineStr">
        <is>
          <t>5주</t>
        </is>
      </c>
      <c r="B31" s="27" t="inlineStr">
        <is>
          <t>휴가철 매출 회복</t>
        </is>
      </c>
      <c r="C31" s="6" t="n"/>
      <c r="D31" s="6" t="n"/>
      <c r="E31" s="6" t="n"/>
      <c r="F31" s="6" t="n"/>
      <c r="G31" s="27" t="inlineStr">
        <is>
          <t>광고 ROAS 300%대로 하락</t>
        </is>
      </c>
      <c r="H31" s="6" t="n"/>
      <c r="I31" s="6" t="n"/>
      <c r="J31" s="6" t="n"/>
      <c r="K31" s="6" t="n"/>
      <c r="L31" s="6" t="n"/>
      <c r="M31" s="27" t="inlineStr">
        <is>
          <t>효율 낮은 광고 2개 중단</t>
        </is>
      </c>
      <c r="N31" s="6" t="n"/>
      <c r="O31" s="6" t="n"/>
      <c r="P31" s="6" t="n"/>
      <c r="Q31" s="6" t="n"/>
      <c r="R31" s="6" t="n"/>
      <c r="S31" s="6" t="n"/>
    </row>
    <row r="32" ht="18" customHeight="1">
      <c r="A32" s="26" t="inlineStr">
        <is>
          <t>6주</t>
        </is>
      </c>
      <c r="B32" s="27" t="n"/>
      <c r="C32" s="6" t="n"/>
      <c r="D32" s="6" t="n"/>
      <c r="E32" s="6" t="n"/>
      <c r="F32" s="6" t="n"/>
      <c r="G32" s="27" t="n"/>
      <c r="H32" s="6" t="n"/>
      <c r="I32" s="6" t="n"/>
      <c r="J32" s="6" t="n"/>
      <c r="K32" s="6" t="n"/>
      <c r="L32" s="6" t="n"/>
      <c r="M32" s="27" t="n"/>
      <c r="N32" s="6" t="n"/>
      <c r="O32" s="6" t="n"/>
      <c r="P32" s="6" t="n"/>
      <c r="Q32" s="6" t="n"/>
      <c r="R32" s="6" t="n"/>
      <c r="S32" s="6" t="n"/>
    </row>
    <row r="33" ht="18" customHeight="1">
      <c r="A33" s="26" t="inlineStr">
        <is>
          <t>7주</t>
        </is>
      </c>
      <c r="B33" s="27" t="n"/>
      <c r="C33" s="6" t="n"/>
      <c r="D33" s="6" t="n"/>
      <c r="E33" s="6" t="n"/>
      <c r="F33" s="6" t="n"/>
      <c r="G33" s="27" t="n"/>
      <c r="H33" s="6" t="n"/>
      <c r="I33" s="6" t="n"/>
      <c r="J33" s="6" t="n"/>
      <c r="K33" s="6" t="n"/>
      <c r="L33" s="6" t="n"/>
      <c r="M33" s="27" t="n"/>
      <c r="N33" s="6" t="n"/>
      <c r="O33" s="6" t="n"/>
      <c r="P33" s="6" t="n"/>
      <c r="Q33" s="6" t="n"/>
      <c r="R33" s="6" t="n"/>
      <c r="S33" s="6" t="n"/>
    </row>
    <row r="34" ht="18" customHeight="1">
      <c r="A34" s="26" t="inlineStr">
        <is>
          <t>8주</t>
        </is>
      </c>
      <c r="B34" s="27" t="n"/>
      <c r="C34" s="6" t="n"/>
      <c r="D34" s="6" t="n"/>
      <c r="E34" s="6" t="n"/>
      <c r="F34" s="6" t="n"/>
      <c r="G34" s="27" t="n"/>
      <c r="H34" s="6" t="n"/>
      <c r="I34" s="6" t="n"/>
      <c r="J34" s="6" t="n"/>
      <c r="K34" s="6" t="n"/>
      <c r="L34" s="6" t="n"/>
      <c r="M34" s="27" t="n"/>
      <c r="N34" s="6" t="n"/>
      <c r="O34" s="6" t="n"/>
      <c r="P34" s="6" t="n"/>
      <c r="Q34" s="6" t="n"/>
      <c r="R34" s="6" t="n"/>
      <c r="S34" s="6" t="n"/>
    </row>
    <row r="35" ht="18" customHeight="1">
      <c r="A35" s="26" t="inlineStr">
        <is>
          <t>9주</t>
        </is>
      </c>
      <c r="B35" s="27" t="n"/>
      <c r="C35" s="6" t="n"/>
      <c r="D35" s="6" t="n"/>
      <c r="E35" s="6" t="n"/>
      <c r="F35" s="6" t="n"/>
      <c r="G35" s="27" t="n"/>
      <c r="H35" s="6" t="n"/>
      <c r="I35" s="6" t="n"/>
      <c r="J35" s="6" t="n"/>
      <c r="K35" s="6" t="n"/>
      <c r="L35" s="6" t="n"/>
      <c r="M35" s="27" t="n"/>
      <c r="N35" s="6" t="n"/>
      <c r="O35" s="6" t="n"/>
      <c r="P35" s="6" t="n"/>
      <c r="Q35" s="6" t="n"/>
      <c r="R35" s="6" t="n"/>
      <c r="S35" s="6" t="n"/>
    </row>
    <row r="36" ht="18" customHeight="1">
      <c r="A36" s="26" t="inlineStr">
        <is>
          <t>10주</t>
        </is>
      </c>
      <c r="B36" s="27" t="n"/>
      <c r="C36" s="6" t="n"/>
      <c r="D36" s="6" t="n"/>
      <c r="E36" s="6" t="n"/>
      <c r="F36" s="6" t="n"/>
      <c r="G36" s="27" t="n"/>
      <c r="H36" s="6" t="n"/>
      <c r="I36" s="6" t="n"/>
      <c r="J36" s="6" t="n"/>
      <c r="K36" s="6" t="n"/>
      <c r="L36" s="6" t="n"/>
      <c r="M36" s="27" t="n"/>
      <c r="N36" s="6" t="n"/>
      <c r="O36" s="6" t="n"/>
      <c r="P36" s="6" t="n"/>
      <c r="Q36" s="6" t="n"/>
      <c r="R36" s="6" t="n"/>
      <c r="S36" s="6" t="n"/>
    </row>
    <row r="37" ht="18" customHeight="1">
      <c r="A37" s="26" t="inlineStr">
        <is>
          <t>11주</t>
        </is>
      </c>
      <c r="B37" s="27" t="n"/>
      <c r="C37" s="6" t="n"/>
      <c r="D37" s="6" t="n"/>
      <c r="E37" s="6" t="n"/>
      <c r="F37" s="6" t="n"/>
      <c r="G37" s="27" t="n"/>
      <c r="H37" s="6" t="n"/>
      <c r="I37" s="6" t="n"/>
      <c r="J37" s="6" t="n"/>
      <c r="K37" s="6" t="n"/>
      <c r="L37" s="6" t="n"/>
      <c r="M37" s="27" t="n"/>
      <c r="N37" s="6" t="n"/>
      <c r="O37" s="6" t="n"/>
      <c r="P37" s="6" t="n"/>
      <c r="Q37" s="6" t="n"/>
      <c r="R37" s="6" t="n"/>
      <c r="S37" s="6" t="n"/>
    </row>
    <row r="38" ht="18" customHeight="1">
      <c r="A38" s="26" t="inlineStr">
        <is>
          <t>12주</t>
        </is>
      </c>
      <c r="B38" s="27" t="n"/>
      <c r="C38" s="6" t="n"/>
      <c r="D38" s="6" t="n"/>
      <c r="E38" s="6" t="n"/>
      <c r="F38" s="6" t="n"/>
      <c r="G38" s="27" t="n"/>
      <c r="H38" s="6" t="n"/>
      <c r="I38" s="6" t="n"/>
      <c r="J38" s="6" t="n"/>
      <c r="K38" s="6" t="n"/>
      <c r="L38" s="6" t="n"/>
      <c r="M38" s="27" t="n"/>
      <c r="N38" s="6" t="n"/>
      <c r="O38" s="6" t="n"/>
      <c r="P38" s="6" t="n"/>
      <c r="Q38" s="6" t="n"/>
      <c r="R38" s="6" t="n"/>
      <c r="S38" s="6" t="n"/>
    </row>
    <row r="39" ht="18" customHeight="1">
      <c r="A39" s="26" t="inlineStr">
        <is>
          <t>13주</t>
        </is>
      </c>
      <c r="B39" s="27" t="inlineStr">
        <is>
          <t>출고 1.3일 유지</t>
        </is>
      </c>
      <c r="C39" s="6" t="n"/>
      <c r="D39" s="6" t="n"/>
      <c r="E39" s="6" t="n"/>
      <c r="F39" s="6" t="n"/>
      <c r="G39" s="27" t="inlineStr">
        <is>
          <t>광고 ROAS·재구매율 급락 — 소재 피로</t>
        </is>
      </c>
      <c r="H39" s="6" t="n"/>
      <c r="I39" s="6" t="n"/>
      <c r="J39" s="6" t="n"/>
      <c r="K39" s="6" t="n"/>
      <c r="L39" s="6" t="n"/>
      <c r="M39" s="27" t="inlineStr">
        <is>
          <t>광고 소재 교체, 재구매 쿠폰</t>
        </is>
      </c>
      <c r="N39" s="6" t="n"/>
      <c r="O39" s="6" t="n"/>
      <c r="P39" s="6" t="n"/>
      <c r="Q39" s="6" t="n"/>
      <c r="R39" s="6" t="n"/>
      <c r="S39" s="6" t="n"/>
    </row>
    <row r="41">
      <c r="A41" s="28" t="inlineStr">
        <is>
          <t>쓰는 법</t>
        </is>
      </c>
    </row>
    <row r="42">
      <c r="A42" s="29" t="inlineStr">
        <is>
          <t>1. '첫 주 월요일'을 넣으면 주차별 날짜가 표시돼요. 지표는 꼭 볼 것 3~5개만 고르세요.</t>
        </is>
      </c>
    </row>
    <row r="43">
      <c r="A43" s="29" t="inlineStr">
        <is>
          <t>2. 지표마다 단위, 방향(높을수록/낮을수록 좋음), 집계(합계/평균)를 고르고 13주 목표를 미리 적어요.</t>
        </is>
      </c>
    </row>
    <row r="44">
      <c r="A44" s="29" t="inlineStr">
        <is>
          <t>3. 매주 같은 요일에 실적만 적으면 달성률·분기 누계·최근 주 신호등이 자동으로 바뀌어요.</t>
        </is>
      </c>
    </row>
    <row r="45">
      <c r="A45" s="29" t="inlineStr">
        <is>
          <t>4. 빨강이 2주 이어지면 ② 주간 회고에 원인과 다음 주 행동을 적고 팀과 공유하세요.</t>
        </is>
      </c>
    </row>
  </sheetData>
  <mergeCells count="77">
    <mergeCell ref="M36:S36"/>
    <mergeCell ref="A21:A23"/>
    <mergeCell ref="M33:S33"/>
    <mergeCell ref="G28:L28"/>
    <mergeCell ref="A7:A8"/>
    <mergeCell ref="S15:S17"/>
    <mergeCell ref="B27:F27"/>
    <mergeCell ref="G30:L30"/>
    <mergeCell ref="M4:P4"/>
    <mergeCell ref="D7:D8"/>
    <mergeCell ref="A15:A17"/>
    <mergeCell ref="G32:L32"/>
    <mergeCell ref="B34:F34"/>
    <mergeCell ref="B32:F32"/>
    <mergeCell ref="B12:B14"/>
    <mergeCell ref="B28:F28"/>
    <mergeCell ref="A6:S6"/>
    <mergeCell ref="B4:D4"/>
    <mergeCell ref="A1:S1"/>
    <mergeCell ref="B21:B23"/>
    <mergeCell ref="B37:F37"/>
    <mergeCell ref="B30:F30"/>
    <mergeCell ref="M27:S27"/>
    <mergeCell ref="S9:S11"/>
    <mergeCell ref="A12:A14"/>
    <mergeCell ref="G34:L34"/>
    <mergeCell ref="S7:S8"/>
    <mergeCell ref="A43:S43"/>
    <mergeCell ref="M34:S34"/>
    <mergeCell ref="G29:L29"/>
    <mergeCell ref="M39:S39"/>
    <mergeCell ref="G31:L31"/>
    <mergeCell ref="A25:S25"/>
    <mergeCell ref="M31:S31"/>
    <mergeCell ref="H4:J4"/>
    <mergeCell ref="B7:B8"/>
    <mergeCell ref="M37:S37"/>
    <mergeCell ref="A2:S2"/>
    <mergeCell ref="A18:A20"/>
    <mergeCell ref="G38:L38"/>
    <mergeCell ref="A42:S42"/>
    <mergeCell ref="M26:S26"/>
    <mergeCell ref="R7:R8"/>
    <mergeCell ref="B15:B17"/>
    <mergeCell ref="B31:F31"/>
    <mergeCell ref="M29:S29"/>
    <mergeCell ref="M38:S38"/>
    <mergeCell ref="G33:L33"/>
    <mergeCell ref="B39:F39"/>
    <mergeCell ref="A44:S44"/>
    <mergeCell ref="G35:L35"/>
    <mergeCell ref="S12:S14"/>
    <mergeCell ref="S21:S23"/>
    <mergeCell ref="C7:C8"/>
    <mergeCell ref="M30:S30"/>
    <mergeCell ref="E4:G4"/>
    <mergeCell ref="G39:L39"/>
    <mergeCell ref="B36:F36"/>
    <mergeCell ref="M28:S28"/>
    <mergeCell ref="G37:L37"/>
    <mergeCell ref="M32:S32"/>
    <mergeCell ref="R4:S4"/>
    <mergeCell ref="G26:L26"/>
    <mergeCell ref="A9:A11"/>
    <mergeCell ref="B29:F29"/>
    <mergeCell ref="S18:S20"/>
    <mergeCell ref="A45:S45"/>
    <mergeCell ref="B38:F38"/>
    <mergeCell ref="M35:S35"/>
    <mergeCell ref="B18:B20"/>
    <mergeCell ref="G27:L27"/>
    <mergeCell ref="G36:L36"/>
    <mergeCell ref="B33:F33"/>
    <mergeCell ref="B9:B11"/>
    <mergeCell ref="K4:L4"/>
    <mergeCell ref="B26:F26"/>
    <mergeCell ref="B35:F35"/>
  </mergeCells>
  <conditionalFormatting sqref="E11:R11">
    <cfRule type="expression" priority="1" dxfId="0">
      <formula>AND(E11&lt;&gt;"",E11&gt;=1)</formula>
    </cfRule>
    <cfRule type="expression" priority="2" dxfId="1">
      <formula>AND(E11&lt;&gt;"",E11&gt;=0.8,E11&lt;1)</formula>
    </cfRule>
    <cfRule type="expression" priority="3" dxfId="2">
      <formula>AND(E11&lt;&gt;"",E11&lt;0.8)</formula>
    </cfRule>
  </conditionalFormatting>
  <conditionalFormatting sqref="S9">
    <cfRule type="expression" priority="4" dxfId="0">
      <formula>$S$9="● 초록"</formula>
    </cfRule>
    <cfRule type="expression" priority="5" dxfId="1">
      <formula>$S$9="● 노랑"</formula>
    </cfRule>
    <cfRule type="expression" priority="6" dxfId="2">
      <formula>$S$9="● 빨강"</formula>
    </cfRule>
  </conditionalFormatting>
  <conditionalFormatting sqref="E14:R14">
    <cfRule type="expression" priority="7" dxfId="0">
      <formula>AND(E14&lt;&gt;"",E14&gt;=1)</formula>
    </cfRule>
    <cfRule type="expression" priority="8" dxfId="1">
      <formula>AND(E14&lt;&gt;"",E14&gt;=0.8,E14&lt;1)</formula>
    </cfRule>
    <cfRule type="expression" priority="9" dxfId="2">
      <formula>AND(E14&lt;&gt;"",E14&lt;0.8)</formula>
    </cfRule>
  </conditionalFormatting>
  <conditionalFormatting sqref="S12">
    <cfRule type="expression" priority="10" dxfId="0">
      <formula>$S$12="● 초록"</formula>
    </cfRule>
    <cfRule type="expression" priority="11" dxfId="1">
      <formula>$S$12="● 노랑"</formula>
    </cfRule>
    <cfRule type="expression" priority="12" dxfId="2">
      <formula>$S$12="● 빨강"</formula>
    </cfRule>
  </conditionalFormatting>
  <conditionalFormatting sqref="E17:R17">
    <cfRule type="expression" priority="13" dxfId="0">
      <formula>AND(E17&lt;&gt;"",E17&gt;=1)</formula>
    </cfRule>
    <cfRule type="expression" priority="14" dxfId="1">
      <formula>AND(E17&lt;&gt;"",E17&gt;=0.8,E17&lt;1)</formula>
    </cfRule>
    <cfRule type="expression" priority="15" dxfId="2">
      <formula>AND(E17&lt;&gt;"",E17&lt;0.8)</formula>
    </cfRule>
  </conditionalFormatting>
  <conditionalFormatting sqref="S15">
    <cfRule type="expression" priority="16" dxfId="0">
      <formula>$S$15="● 초록"</formula>
    </cfRule>
    <cfRule type="expression" priority="17" dxfId="1">
      <formula>$S$15="● 노랑"</formula>
    </cfRule>
    <cfRule type="expression" priority="18" dxfId="2">
      <formula>$S$15="● 빨강"</formula>
    </cfRule>
  </conditionalFormatting>
  <conditionalFormatting sqref="E20:R20">
    <cfRule type="expression" priority="19" dxfId="0">
      <formula>AND(E20&lt;&gt;"",E20&gt;=1)</formula>
    </cfRule>
    <cfRule type="expression" priority="20" dxfId="1">
      <formula>AND(E20&lt;&gt;"",E20&gt;=0.8,E20&lt;1)</formula>
    </cfRule>
    <cfRule type="expression" priority="21" dxfId="2">
      <formula>AND(E20&lt;&gt;"",E20&lt;0.8)</formula>
    </cfRule>
  </conditionalFormatting>
  <conditionalFormatting sqref="S18">
    <cfRule type="expression" priority="22" dxfId="0">
      <formula>$S$18="● 초록"</formula>
    </cfRule>
    <cfRule type="expression" priority="23" dxfId="1">
      <formula>$S$18="● 노랑"</formula>
    </cfRule>
    <cfRule type="expression" priority="24" dxfId="2">
      <formula>$S$18="● 빨강"</formula>
    </cfRule>
  </conditionalFormatting>
  <conditionalFormatting sqref="E23:R23">
    <cfRule type="expression" priority="25" dxfId="0">
      <formula>AND(E23&lt;&gt;"",E23&gt;=1)</formula>
    </cfRule>
    <cfRule type="expression" priority="26" dxfId="1">
      <formula>AND(E23&lt;&gt;"",E23&gt;=0.8,E23&lt;1)</formula>
    </cfRule>
    <cfRule type="expression" priority="27" dxfId="2">
      <formula>AND(E23&lt;&gt;"",E23&lt;0.8)</formula>
    </cfRule>
  </conditionalFormatting>
  <conditionalFormatting sqref="S21">
    <cfRule type="expression" priority="28" dxfId="0">
      <formula>$S$21="● 초록"</formula>
    </cfRule>
    <cfRule type="expression" priority="29" dxfId="1">
      <formula>$S$21="● 노랑"</formula>
    </cfRule>
    <cfRule type="expression" priority="30" dxfId="2">
      <formula>$S$21="● 빨강"</formula>
    </cfRule>
  </conditionalFormatting>
  <dataValidations count="10">
    <dataValidation sqref="C9" showDropDown="0" showInputMessage="1" showErrorMessage="0" allowBlank="1" prompt="목표보다 높아야 좋은 지표인가요?" type="list">
      <formula1>"높을수록 좋음,낮을수록 좋음"</formula1>
    </dataValidation>
    <dataValidation sqref="C10" showDropDown="0" showInputMessage="1" showErrorMessage="0" allowBlank="1" prompt="분기 누계를 더할지, 평균 낼지" type="list">
      <formula1>"합계,평균"</formula1>
    </dataValidation>
    <dataValidation sqref="C12" showDropDown="0" showInputMessage="1" showErrorMessage="0" allowBlank="1" prompt="목표보다 높아야 좋은 지표인가요?" type="list">
      <formula1>"높을수록 좋음,낮을수록 좋음"</formula1>
    </dataValidation>
    <dataValidation sqref="C13" showDropDown="0" showInputMessage="1" showErrorMessage="0" allowBlank="1" prompt="분기 누계를 더할지, 평균 낼지" type="list">
      <formula1>"합계,평균"</formula1>
    </dataValidation>
    <dataValidation sqref="C15" showDropDown="0" showInputMessage="1" showErrorMessage="0" allowBlank="1" prompt="목표보다 높아야 좋은 지표인가요?" type="list">
      <formula1>"높을수록 좋음,낮을수록 좋음"</formula1>
    </dataValidation>
    <dataValidation sqref="C16" showDropDown="0" showInputMessage="1" showErrorMessage="0" allowBlank="1" prompt="분기 누계를 더할지, 평균 낼지" type="list">
      <formula1>"합계,평균"</formula1>
    </dataValidation>
    <dataValidation sqref="C18" showDropDown="0" showInputMessage="1" showErrorMessage="0" allowBlank="1" prompt="목표보다 높아야 좋은 지표인가요?" type="list">
      <formula1>"높을수록 좋음,낮을수록 좋음"</formula1>
    </dataValidation>
    <dataValidation sqref="C19" showDropDown="0" showInputMessage="1" showErrorMessage="0" allowBlank="1" prompt="분기 누계를 더할지, 평균 낼지" type="list">
      <formula1>"합계,평균"</formula1>
    </dataValidation>
    <dataValidation sqref="C21" showDropDown="0" showInputMessage="1" showErrorMessage="0" allowBlank="1" prompt="목표보다 높아야 좋은 지표인가요?" type="list">
      <formula1>"높을수록 좋음,낮을수록 좋음"</formula1>
    </dataValidation>
    <dataValidation sqref="C22" showDropDown="0" showInputMessage="1" showErrorMessage="0" allowBlank="1" prompt="분기 누계를 더할지, 평균 낼지" type="list">
      <formula1>"합계,평균"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2026-10-11T06:46:55Z</dcterms:modified>
</cp:coreProperties>
</file>