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로모션 성과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'프로모션 성과'!$A$1:$Q$41</definedName>
    <definedName name="_xlnm.Print_Area" localSheetId="1">'작성 예시'!$A$1:$Q$41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&quot;일&quot;"/>
    <numFmt numFmtId="166" formatCode="0.0%"/>
    <numFmt numFmtId="167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4" fillId="0" borderId="2" applyAlignment="1" pivotButton="0" quotePrefix="0" xfId="0">
      <alignment horizontal="center" vertical="center" wrapText="1"/>
    </xf>
    <xf numFmtId="9" fontId="4" fillId="0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center" vertical="center" wrapText="1"/>
    </xf>
    <xf numFmtId="3" fontId="9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9" fontId="9" fillId="4" borderId="2" applyAlignment="1" pivotButton="0" quotePrefix="0" xfId="0">
      <alignment horizontal="center" vertical="center" wrapText="1"/>
    </xf>
    <xf numFmtId="0" fontId="9" fillId="4" borderId="2" applyAlignment="1" pivotButton="0" quotePrefix="0" xfId="0">
      <alignment horizontal="center" vertical="center" wrapText="1"/>
    </xf>
    <xf numFmtId="166" fontId="9" fillId="4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164" fontId="7" fillId="0" borderId="2" applyAlignment="1" pivotButton="0" quotePrefix="0" xfId="0">
      <alignment horizontal="center" vertical="center" wrapText="1"/>
    </xf>
    <xf numFmtId="165" fontId="7" fillId="4" borderId="2" applyAlignment="1" pivotButton="0" quotePrefix="0" xfId="0">
      <alignment horizontal="center" vertical="center" wrapText="1"/>
    </xf>
    <xf numFmtId="3" fontId="7" fillId="0" borderId="2" applyAlignment="1" pivotButton="0" quotePrefix="0" xfId="0">
      <alignment horizontal="right" vertical="center"/>
    </xf>
    <xf numFmtId="3" fontId="7" fillId="4" borderId="2" applyAlignment="1" pivotButton="0" quotePrefix="0" xfId="0">
      <alignment horizontal="right" vertical="center"/>
    </xf>
    <xf numFmtId="9" fontId="7" fillId="4" borderId="2" applyAlignment="1" pivotButton="0" quotePrefix="0" xfId="0">
      <alignment horizontal="center" vertical="center" wrapText="1"/>
    </xf>
    <xf numFmtId="166" fontId="7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 wrapText="1"/>
    </xf>
    <xf numFmtId="3" fontId="3" fillId="4" borderId="2" applyAlignment="1" pivotButton="0" quotePrefix="0" xfId="0">
      <alignment horizontal="right" vertical="center"/>
    </xf>
    <xf numFmtId="9" fontId="3" fillId="4" borderId="2" applyAlignment="1" pivotButton="0" quotePrefix="0" xfId="0">
      <alignment horizontal="center" vertical="center" wrapText="1"/>
    </xf>
    <xf numFmtId="166" fontId="3" fillId="4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10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4" fillId="4" borderId="2" applyAlignment="1" pivotButton="0" quotePrefix="0" xfId="0">
      <alignment horizontal="center" vertical="center" wrapText="1"/>
    </xf>
    <xf numFmtId="3" fontId="4" fillId="4" borderId="2" applyAlignment="1" pivotButton="0" quotePrefix="0" xfId="0">
      <alignment horizontal="right" vertical="center"/>
    </xf>
    <xf numFmtId="9" fontId="4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11" fillId="0" borderId="0" pivotButton="0" quotePrefix="0" xfId="0"/>
  </cellXfs>
  <cellStyles count="1">
    <cellStyle name="Normal" xfId="0" builtinId="0" hidden="0"/>
  </cellStyles>
  <dxfs count="5">
    <dxf>
      <font>
        <b val="1"/>
        <color rgb="001E7B3A"/>
      </font>
      <fill>
        <patternFill patternType="solid">
          <fgColor rgb="00E3F2E7"/>
          <bgColor rgb="00E3F2E7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color rgb="00B3261E"/>
      </font>
      <fill>
        <patternFill patternType="solid">
          <fgColor rgb="00FCE8E6"/>
          <bgColor rgb="00FCE8E6"/>
        </patternFill>
      </fill>
    </dxf>
    <dxf>
      <font>
        <color rgb="00A3A9A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2" customWidth="1" min="3" max="3"/>
    <col width="10" customWidth="1" min="4" max="4"/>
    <col width="10" customWidth="1" min="5" max="5"/>
    <col width="6" customWidth="1" min="6" max="6"/>
    <col width="10" customWidth="1" min="7" max="7"/>
    <col width="11" customWidth="1" min="8" max="8"/>
    <col width="11" customWidth="1" min="9" max="9"/>
    <col width="11" customWidth="1" min="10" max="10"/>
    <col width="9" customWidth="1" min="11" max="11"/>
    <col width="8" customWidth="1" min="12" max="12"/>
    <col width="8" customWidth="1" min="13" max="13"/>
    <col width="8" customWidth="1" min="14" max="14"/>
    <col width="9" customWidth="1" min="15" max="15"/>
    <col width="10" customWidth="1" min="16" max="16"/>
    <col width="13" customWidth="1" min="17" max="17"/>
  </cols>
  <sheetData>
    <row r="1" ht="34" customHeight="1">
      <c r="A1" s="1" t="inlineStr">
        <is>
          <t>프로모션 성과표</t>
        </is>
      </c>
    </row>
    <row r="2">
      <c r="A2" s="2" t="inlineStr">
        <is>
          <t>행사마다 비용·매출만 적으면 평소보다 늘어난 매출·ROAS(늘어난 매출÷비용)·전환율·판정이 자동으로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 ht="24" customHeight="1">
      <c r="A4" s="4" t="inlineStr">
        <is>
          <t>매장</t>
        </is>
      </c>
      <c r="B4" s="5" t="n"/>
      <c r="C4" s="6" t="n"/>
      <c r="D4" s="7" t="n"/>
      <c r="E4" s="4" t="inlineStr">
        <is>
          <t>평소 하루 매출</t>
        </is>
      </c>
      <c r="F4" s="5" t="n"/>
      <c r="G4" s="8" t="n"/>
      <c r="H4" s="7" t="n"/>
      <c r="I4" s="4" t="inlineStr">
        <is>
          <t>목표 ROAS</t>
        </is>
      </c>
      <c r="J4" s="5" t="n"/>
      <c r="K4" s="9" t="n"/>
      <c r="L4" s="4" t="inlineStr">
        <is>
          <t>정리 기간</t>
        </is>
      </c>
      <c r="M4" s="5" t="n"/>
      <c r="N4" s="6" t="n"/>
      <c r="O4" s="7" t="n"/>
      <c r="P4" s="7" t="n"/>
      <c r="Q4" s="7" t="n"/>
    </row>
    <row r="5">
      <c r="A5" s="10" t="inlineStr">
        <is>
          <t>※ 평소 하루 매출 = 행사 없는 보통 날의 하루 평균 매출(기준선). ROAS = 늘어난 매출 ÷ 비용 — 300%면 1만원 써서 매출이 평소보다 3만원 더 늘었다는 뜻.</t>
        </is>
      </c>
    </row>
    <row r="6" ht="18" customHeight="1">
      <c r="A6" s="11" t="inlineStr">
        <is>
          <t>총비용</t>
        </is>
      </c>
      <c r="B6" s="5" t="n"/>
      <c r="C6" s="5" t="n"/>
      <c r="D6" s="11" t="inlineStr">
        <is>
          <t>행사 기간 매출</t>
        </is>
      </c>
      <c r="E6" s="5" t="n"/>
      <c r="F6" s="5" t="n"/>
      <c r="G6" s="11" t="inlineStr">
        <is>
          <t>전체 ROAS</t>
        </is>
      </c>
      <c r="H6" s="5" t="n"/>
      <c r="I6" s="11" t="inlineStr">
        <is>
          <t>늘어난 매출 합계</t>
        </is>
      </c>
      <c r="J6" s="5" t="n"/>
      <c r="K6" s="5" t="n"/>
      <c r="L6" s="11" t="inlineStr">
        <is>
          <t>ROAS 가장 높은 행사</t>
        </is>
      </c>
      <c r="M6" s="5" t="n"/>
      <c r="N6" s="5" t="n"/>
      <c r="O6" s="5" t="n"/>
      <c r="P6" s="11" t="inlineStr">
        <is>
          <t>평균 전환율</t>
        </is>
      </c>
      <c r="Q6" s="5" t="n"/>
    </row>
    <row r="7" ht="30" customHeight="1">
      <c r="A7" s="12">
        <f>IF(COUNT($G$11:$G$22)=0,"",$G$23)</f>
        <v/>
      </c>
      <c r="B7" s="13" t="n"/>
      <c r="C7" s="13" t="n"/>
      <c r="D7" s="12">
        <f>IF(COUNT($G$11:$G$22)=0,"",$H$23)</f>
        <v/>
      </c>
      <c r="E7" s="13" t="n"/>
      <c r="F7" s="13" t="n"/>
      <c r="G7" s="14">
        <f>IF(COUNT($G$11:$G$22)=0,"",$K$23)</f>
        <v/>
      </c>
      <c r="H7" s="13" t="n"/>
      <c r="I7" s="12">
        <f>IF(COUNT($G$11:$G$22)=0,"",$J$23)</f>
        <v/>
      </c>
      <c r="J7" s="13" t="n"/>
      <c r="K7" s="13" t="n"/>
      <c r="L7" s="15">
        <f>IF(OR(COUNT($G$11:$G$22)=0,MAX($K$11:$K$22)=0),"",INDEX($B$11:$B$22,IFERROR(MATCH(MAX($K$11:$K$22),$K$11:$K$22,0),1)))</f>
        <v/>
      </c>
      <c r="M7" s="13" t="n"/>
      <c r="N7" s="13" t="n"/>
      <c r="O7" s="13" t="n"/>
      <c r="P7" s="16">
        <f>IF(COUNT($G$11:$G$22)=0,"",IFERROR(AVERAGE($N$11:$N$22),""))</f>
        <v/>
      </c>
      <c r="Q7" s="13" t="n"/>
    </row>
    <row r="9" ht="22" customHeight="1">
      <c r="A9" s="17" t="inlineStr">
        <is>
          <t>① 행사별 기록</t>
        </is>
      </c>
    </row>
    <row r="10" ht="30" customHeight="1">
      <c r="A10" s="18" t="inlineStr">
        <is>
          <t>번호</t>
        </is>
      </c>
      <c r="B10" s="18" t="inlineStr">
        <is>
          <t>행사명</t>
        </is>
      </c>
      <c r="C10" s="18" t="inlineStr">
        <is>
          <t>채널</t>
        </is>
      </c>
      <c r="D10" s="18" t="inlineStr">
        <is>
          <t>시작일</t>
        </is>
      </c>
      <c r="E10" s="18" t="inlineStr">
        <is>
          <t>종료일</t>
        </is>
      </c>
      <c r="F10" s="18" t="inlineStr">
        <is>
          <t>일수</t>
        </is>
      </c>
      <c r="G10" s="18" t="inlineStr">
        <is>
          <t>비용</t>
        </is>
      </c>
      <c r="H10" s="18" t="inlineStr">
        <is>
          <t>행사 기간 매출</t>
        </is>
      </c>
      <c r="I10" s="18" t="inlineStr">
        <is>
          <t>평소라면 매출</t>
        </is>
      </c>
      <c r="J10" s="18" t="inlineStr">
        <is>
          <t>늘어난 매출</t>
        </is>
      </c>
      <c r="K10" s="18" t="inlineStr">
        <is>
          <t>ROAS</t>
        </is>
      </c>
      <c r="L10" s="18" t="inlineStr">
        <is>
          <t>클릭·문의</t>
        </is>
      </c>
      <c r="M10" s="18" t="inlineStr">
        <is>
          <t>구매 건수</t>
        </is>
      </c>
      <c r="N10" s="18" t="inlineStr">
        <is>
          <t>전환율</t>
        </is>
      </c>
      <c r="O10" s="18" t="inlineStr">
        <is>
          <t>1건당 비용</t>
        </is>
      </c>
      <c r="P10" s="18" t="inlineStr">
        <is>
          <t>판정</t>
        </is>
      </c>
      <c r="Q10" s="18" t="inlineStr">
        <is>
          <t>메모</t>
        </is>
      </c>
    </row>
    <row r="11" ht="20" customHeight="1">
      <c r="A11" s="19" t="n">
        <v>1</v>
      </c>
      <c r="B11" s="20" t="n"/>
      <c r="C11" s="19" t="n"/>
      <c r="D11" s="21" t="n"/>
      <c r="E11" s="21" t="n"/>
      <c r="F11" s="22">
        <f>IF(OR(D11="",E11=""),"",E11-D11+1)</f>
        <v/>
      </c>
      <c r="G11" s="23" t="n"/>
      <c r="H11" s="23" t="n"/>
      <c r="I11" s="24">
        <f>IF(OR(F11="",$G$4=""),"",F11*$G$4)</f>
        <v/>
      </c>
      <c r="J11" s="24">
        <f>IF(OR(H11="",I11=""),"",H11-I11)</f>
        <v/>
      </c>
      <c r="K11" s="25">
        <f>IF(OR(G11="",J11=""),"",IFERROR(J11/G11,""))</f>
        <v/>
      </c>
      <c r="L11" s="23" t="n"/>
      <c r="M11" s="23" t="n"/>
      <c r="N11" s="26">
        <f>IF(OR(L11="",M11=""),"",IFERROR(M11/L11,""))</f>
        <v/>
      </c>
      <c r="O11" s="24">
        <f>IF(OR(G11="",M11=""),"",ROUND(G11/MAX(1,M11),0))</f>
        <v/>
      </c>
      <c r="P11" s="27">
        <f>IF(K11="","",IF(AND($K$4&lt;&gt;"",K11&gt;=$K$4),"다시 하기",IF(AND(J11&lt;&gt;"",J11&gt;G11),"조건 조정","중단 검토")))</f>
        <v/>
      </c>
      <c r="Q11" s="20" t="n"/>
    </row>
    <row r="12" ht="20" customHeight="1">
      <c r="A12" s="19" t="n">
        <v>2</v>
      </c>
      <c r="B12" s="20" t="n"/>
      <c r="C12" s="19" t="n"/>
      <c r="D12" s="21" t="n"/>
      <c r="E12" s="21" t="n"/>
      <c r="F12" s="22">
        <f>IF(OR(D12="",E12=""),"",E12-D12+1)</f>
        <v/>
      </c>
      <c r="G12" s="23" t="n"/>
      <c r="H12" s="23" t="n"/>
      <c r="I12" s="24">
        <f>IF(OR(F12="",$G$4=""),"",F12*$G$4)</f>
        <v/>
      </c>
      <c r="J12" s="24">
        <f>IF(OR(H12="",I12=""),"",H12-I12)</f>
        <v/>
      </c>
      <c r="K12" s="25">
        <f>IF(OR(G12="",J12=""),"",IFERROR(J12/G12,""))</f>
        <v/>
      </c>
      <c r="L12" s="23" t="n"/>
      <c r="M12" s="23" t="n"/>
      <c r="N12" s="26">
        <f>IF(OR(L12="",M12=""),"",IFERROR(M12/L12,""))</f>
        <v/>
      </c>
      <c r="O12" s="24">
        <f>IF(OR(G12="",M12=""),"",ROUND(G12/MAX(1,M12),0))</f>
        <v/>
      </c>
      <c r="P12" s="27">
        <f>IF(K12="","",IF(AND($K$4&lt;&gt;"",K12&gt;=$K$4),"다시 하기",IF(AND(J12&lt;&gt;"",J12&gt;G12),"조건 조정","중단 검토")))</f>
        <v/>
      </c>
      <c r="Q12" s="20" t="n"/>
    </row>
    <row r="13" ht="20" customHeight="1">
      <c r="A13" s="19" t="n">
        <v>3</v>
      </c>
      <c r="B13" s="20" t="n"/>
      <c r="C13" s="19" t="n"/>
      <c r="D13" s="21" t="n"/>
      <c r="E13" s="21" t="n"/>
      <c r="F13" s="22">
        <f>IF(OR(D13="",E13=""),"",E13-D13+1)</f>
        <v/>
      </c>
      <c r="G13" s="23" t="n"/>
      <c r="H13" s="23" t="n"/>
      <c r="I13" s="24">
        <f>IF(OR(F13="",$G$4=""),"",F13*$G$4)</f>
        <v/>
      </c>
      <c r="J13" s="24">
        <f>IF(OR(H13="",I13=""),"",H13-I13)</f>
        <v/>
      </c>
      <c r="K13" s="25">
        <f>IF(OR(G13="",J13=""),"",IFERROR(J13/G13,""))</f>
        <v/>
      </c>
      <c r="L13" s="23" t="n"/>
      <c r="M13" s="23" t="n"/>
      <c r="N13" s="26">
        <f>IF(OR(L13="",M13=""),"",IFERROR(M13/L13,""))</f>
        <v/>
      </c>
      <c r="O13" s="24">
        <f>IF(OR(G13="",M13=""),"",ROUND(G13/MAX(1,M13),0))</f>
        <v/>
      </c>
      <c r="P13" s="27">
        <f>IF(K13="","",IF(AND($K$4&lt;&gt;"",K13&gt;=$K$4),"다시 하기",IF(AND(J13&lt;&gt;"",J13&gt;G13),"조건 조정","중단 검토")))</f>
        <v/>
      </c>
      <c r="Q13" s="20" t="n"/>
    </row>
    <row r="14" ht="20" customHeight="1">
      <c r="A14" s="19" t="n">
        <v>4</v>
      </c>
      <c r="B14" s="20" t="n"/>
      <c r="C14" s="19" t="n"/>
      <c r="D14" s="21" t="n"/>
      <c r="E14" s="21" t="n"/>
      <c r="F14" s="22">
        <f>IF(OR(D14="",E14=""),"",E14-D14+1)</f>
        <v/>
      </c>
      <c r="G14" s="23" t="n"/>
      <c r="H14" s="23" t="n"/>
      <c r="I14" s="24">
        <f>IF(OR(F14="",$G$4=""),"",F14*$G$4)</f>
        <v/>
      </c>
      <c r="J14" s="24">
        <f>IF(OR(H14="",I14=""),"",H14-I14)</f>
        <v/>
      </c>
      <c r="K14" s="25">
        <f>IF(OR(G14="",J14=""),"",IFERROR(J14/G14,""))</f>
        <v/>
      </c>
      <c r="L14" s="23" t="n"/>
      <c r="M14" s="23" t="n"/>
      <c r="N14" s="26">
        <f>IF(OR(L14="",M14=""),"",IFERROR(M14/L14,""))</f>
        <v/>
      </c>
      <c r="O14" s="24">
        <f>IF(OR(G14="",M14=""),"",ROUND(G14/MAX(1,M14),0))</f>
        <v/>
      </c>
      <c r="P14" s="27">
        <f>IF(K14="","",IF(AND($K$4&lt;&gt;"",K14&gt;=$K$4),"다시 하기",IF(AND(J14&lt;&gt;"",J14&gt;G14),"조건 조정","중단 검토")))</f>
        <v/>
      </c>
      <c r="Q14" s="20" t="n"/>
    </row>
    <row r="15" ht="20" customHeight="1">
      <c r="A15" s="19" t="n">
        <v>5</v>
      </c>
      <c r="B15" s="20" t="n"/>
      <c r="C15" s="19" t="n"/>
      <c r="D15" s="21" t="n"/>
      <c r="E15" s="21" t="n"/>
      <c r="F15" s="22">
        <f>IF(OR(D15="",E15=""),"",E15-D15+1)</f>
        <v/>
      </c>
      <c r="G15" s="23" t="n"/>
      <c r="H15" s="23" t="n"/>
      <c r="I15" s="24">
        <f>IF(OR(F15="",$G$4=""),"",F15*$G$4)</f>
        <v/>
      </c>
      <c r="J15" s="24">
        <f>IF(OR(H15="",I15=""),"",H15-I15)</f>
        <v/>
      </c>
      <c r="K15" s="25">
        <f>IF(OR(G15="",J15=""),"",IFERROR(J15/G15,""))</f>
        <v/>
      </c>
      <c r="L15" s="23" t="n"/>
      <c r="M15" s="23" t="n"/>
      <c r="N15" s="26">
        <f>IF(OR(L15="",M15=""),"",IFERROR(M15/L15,""))</f>
        <v/>
      </c>
      <c r="O15" s="24">
        <f>IF(OR(G15="",M15=""),"",ROUND(G15/MAX(1,M15),0))</f>
        <v/>
      </c>
      <c r="P15" s="27">
        <f>IF(K15="","",IF(AND($K$4&lt;&gt;"",K15&gt;=$K$4),"다시 하기",IF(AND(J15&lt;&gt;"",J15&gt;G15),"조건 조정","중단 검토")))</f>
        <v/>
      </c>
      <c r="Q15" s="20" t="n"/>
    </row>
    <row r="16" ht="20" customHeight="1">
      <c r="A16" s="19" t="n">
        <v>6</v>
      </c>
      <c r="B16" s="20" t="n"/>
      <c r="C16" s="19" t="n"/>
      <c r="D16" s="21" t="n"/>
      <c r="E16" s="21" t="n"/>
      <c r="F16" s="22">
        <f>IF(OR(D16="",E16=""),"",E16-D16+1)</f>
        <v/>
      </c>
      <c r="G16" s="23" t="n"/>
      <c r="H16" s="23" t="n"/>
      <c r="I16" s="24">
        <f>IF(OR(F16="",$G$4=""),"",F16*$G$4)</f>
        <v/>
      </c>
      <c r="J16" s="24">
        <f>IF(OR(H16="",I16=""),"",H16-I16)</f>
        <v/>
      </c>
      <c r="K16" s="25">
        <f>IF(OR(G16="",J16=""),"",IFERROR(J16/G16,""))</f>
        <v/>
      </c>
      <c r="L16" s="23" t="n"/>
      <c r="M16" s="23" t="n"/>
      <c r="N16" s="26">
        <f>IF(OR(L16="",M16=""),"",IFERROR(M16/L16,""))</f>
        <v/>
      </c>
      <c r="O16" s="24">
        <f>IF(OR(G16="",M16=""),"",ROUND(G16/MAX(1,M16),0))</f>
        <v/>
      </c>
      <c r="P16" s="27">
        <f>IF(K16="","",IF(AND($K$4&lt;&gt;"",K16&gt;=$K$4),"다시 하기",IF(AND(J16&lt;&gt;"",J16&gt;G16),"조건 조정","중단 검토")))</f>
        <v/>
      </c>
      <c r="Q16" s="20" t="n"/>
    </row>
    <row r="17" ht="20" customHeight="1">
      <c r="A17" s="19" t="n">
        <v>7</v>
      </c>
      <c r="B17" s="20" t="n"/>
      <c r="C17" s="19" t="n"/>
      <c r="D17" s="21" t="n"/>
      <c r="E17" s="21" t="n"/>
      <c r="F17" s="22">
        <f>IF(OR(D17="",E17=""),"",E17-D17+1)</f>
        <v/>
      </c>
      <c r="G17" s="23" t="n"/>
      <c r="H17" s="23" t="n"/>
      <c r="I17" s="24">
        <f>IF(OR(F17="",$G$4=""),"",F17*$G$4)</f>
        <v/>
      </c>
      <c r="J17" s="24">
        <f>IF(OR(H17="",I17=""),"",H17-I17)</f>
        <v/>
      </c>
      <c r="K17" s="25">
        <f>IF(OR(G17="",J17=""),"",IFERROR(J17/G17,""))</f>
        <v/>
      </c>
      <c r="L17" s="23" t="n"/>
      <c r="M17" s="23" t="n"/>
      <c r="N17" s="26">
        <f>IF(OR(L17="",M17=""),"",IFERROR(M17/L17,""))</f>
        <v/>
      </c>
      <c r="O17" s="24">
        <f>IF(OR(G17="",M17=""),"",ROUND(G17/MAX(1,M17),0))</f>
        <v/>
      </c>
      <c r="P17" s="27">
        <f>IF(K17="","",IF(AND($K$4&lt;&gt;"",K17&gt;=$K$4),"다시 하기",IF(AND(J17&lt;&gt;"",J17&gt;G17),"조건 조정","중단 검토")))</f>
        <v/>
      </c>
      <c r="Q17" s="20" t="n"/>
    </row>
    <row r="18" ht="20" customHeight="1">
      <c r="A18" s="19" t="n">
        <v>8</v>
      </c>
      <c r="B18" s="20" t="n"/>
      <c r="C18" s="19" t="n"/>
      <c r="D18" s="21" t="n"/>
      <c r="E18" s="21" t="n"/>
      <c r="F18" s="22">
        <f>IF(OR(D18="",E18=""),"",E18-D18+1)</f>
        <v/>
      </c>
      <c r="G18" s="23" t="n"/>
      <c r="H18" s="23" t="n"/>
      <c r="I18" s="24">
        <f>IF(OR(F18="",$G$4=""),"",F18*$G$4)</f>
        <v/>
      </c>
      <c r="J18" s="24">
        <f>IF(OR(H18="",I18=""),"",H18-I18)</f>
        <v/>
      </c>
      <c r="K18" s="25">
        <f>IF(OR(G18="",J18=""),"",IFERROR(J18/G18,""))</f>
        <v/>
      </c>
      <c r="L18" s="23" t="n"/>
      <c r="M18" s="23" t="n"/>
      <c r="N18" s="26">
        <f>IF(OR(L18="",M18=""),"",IFERROR(M18/L18,""))</f>
        <v/>
      </c>
      <c r="O18" s="24">
        <f>IF(OR(G18="",M18=""),"",ROUND(G18/MAX(1,M18),0))</f>
        <v/>
      </c>
      <c r="P18" s="27">
        <f>IF(K18="","",IF(AND($K$4&lt;&gt;"",K18&gt;=$K$4),"다시 하기",IF(AND(J18&lt;&gt;"",J18&gt;G18),"조건 조정","중단 검토")))</f>
        <v/>
      </c>
      <c r="Q18" s="20" t="n"/>
    </row>
    <row r="19" ht="20" customHeight="1">
      <c r="A19" s="19" t="n">
        <v>9</v>
      </c>
      <c r="B19" s="20" t="n"/>
      <c r="C19" s="19" t="n"/>
      <c r="D19" s="21" t="n"/>
      <c r="E19" s="21" t="n"/>
      <c r="F19" s="22">
        <f>IF(OR(D19="",E19=""),"",E19-D19+1)</f>
        <v/>
      </c>
      <c r="G19" s="23" t="n"/>
      <c r="H19" s="23" t="n"/>
      <c r="I19" s="24">
        <f>IF(OR(F19="",$G$4=""),"",F19*$G$4)</f>
        <v/>
      </c>
      <c r="J19" s="24">
        <f>IF(OR(H19="",I19=""),"",H19-I19)</f>
        <v/>
      </c>
      <c r="K19" s="25">
        <f>IF(OR(G19="",J19=""),"",IFERROR(J19/G19,""))</f>
        <v/>
      </c>
      <c r="L19" s="23" t="n"/>
      <c r="M19" s="23" t="n"/>
      <c r="N19" s="26">
        <f>IF(OR(L19="",M19=""),"",IFERROR(M19/L19,""))</f>
        <v/>
      </c>
      <c r="O19" s="24">
        <f>IF(OR(G19="",M19=""),"",ROUND(G19/MAX(1,M19),0))</f>
        <v/>
      </c>
      <c r="P19" s="27">
        <f>IF(K19="","",IF(AND($K$4&lt;&gt;"",K19&gt;=$K$4),"다시 하기",IF(AND(J19&lt;&gt;"",J19&gt;G19),"조건 조정","중단 검토")))</f>
        <v/>
      </c>
      <c r="Q19" s="20" t="n"/>
    </row>
    <row r="20" ht="20" customHeight="1">
      <c r="A20" s="19" t="n">
        <v>10</v>
      </c>
      <c r="B20" s="20" t="n"/>
      <c r="C20" s="19" t="n"/>
      <c r="D20" s="21" t="n"/>
      <c r="E20" s="21" t="n"/>
      <c r="F20" s="22">
        <f>IF(OR(D20="",E20=""),"",E20-D20+1)</f>
        <v/>
      </c>
      <c r="G20" s="23" t="n"/>
      <c r="H20" s="23" t="n"/>
      <c r="I20" s="24">
        <f>IF(OR(F20="",$G$4=""),"",F20*$G$4)</f>
        <v/>
      </c>
      <c r="J20" s="24">
        <f>IF(OR(H20="",I20=""),"",H20-I20)</f>
        <v/>
      </c>
      <c r="K20" s="25">
        <f>IF(OR(G20="",J20=""),"",IFERROR(J20/G20,""))</f>
        <v/>
      </c>
      <c r="L20" s="23" t="n"/>
      <c r="M20" s="23" t="n"/>
      <c r="N20" s="26">
        <f>IF(OR(L20="",M20=""),"",IFERROR(M20/L20,""))</f>
        <v/>
      </c>
      <c r="O20" s="24">
        <f>IF(OR(G20="",M20=""),"",ROUND(G20/MAX(1,M20),0))</f>
        <v/>
      </c>
      <c r="P20" s="27">
        <f>IF(K20="","",IF(AND($K$4&lt;&gt;"",K20&gt;=$K$4),"다시 하기",IF(AND(J20&lt;&gt;"",J20&gt;G20),"조건 조정","중단 검토")))</f>
        <v/>
      </c>
      <c r="Q20" s="20" t="n"/>
    </row>
    <row r="21" ht="20" customHeight="1">
      <c r="A21" s="19" t="n">
        <v>11</v>
      </c>
      <c r="B21" s="20" t="n"/>
      <c r="C21" s="19" t="n"/>
      <c r="D21" s="21" t="n"/>
      <c r="E21" s="21" t="n"/>
      <c r="F21" s="22">
        <f>IF(OR(D21="",E21=""),"",E21-D21+1)</f>
        <v/>
      </c>
      <c r="G21" s="23" t="n"/>
      <c r="H21" s="23" t="n"/>
      <c r="I21" s="24">
        <f>IF(OR(F21="",$G$4=""),"",F21*$G$4)</f>
        <v/>
      </c>
      <c r="J21" s="24">
        <f>IF(OR(H21="",I21=""),"",H21-I21)</f>
        <v/>
      </c>
      <c r="K21" s="25">
        <f>IF(OR(G21="",J21=""),"",IFERROR(J21/G21,""))</f>
        <v/>
      </c>
      <c r="L21" s="23" t="n"/>
      <c r="M21" s="23" t="n"/>
      <c r="N21" s="26">
        <f>IF(OR(L21="",M21=""),"",IFERROR(M21/L21,""))</f>
        <v/>
      </c>
      <c r="O21" s="24">
        <f>IF(OR(G21="",M21=""),"",ROUND(G21/MAX(1,M21),0))</f>
        <v/>
      </c>
      <c r="P21" s="27">
        <f>IF(K21="","",IF(AND($K$4&lt;&gt;"",K21&gt;=$K$4),"다시 하기",IF(AND(J21&lt;&gt;"",J21&gt;G21),"조건 조정","중단 검토")))</f>
        <v/>
      </c>
      <c r="Q21" s="20" t="n"/>
    </row>
    <row r="22" ht="20" customHeight="1">
      <c r="A22" s="19" t="n">
        <v>12</v>
      </c>
      <c r="B22" s="20" t="n"/>
      <c r="C22" s="19" t="n"/>
      <c r="D22" s="21" t="n"/>
      <c r="E22" s="21" t="n"/>
      <c r="F22" s="22">
        <f>IF(OR(D22="",E22=""),"",E22-D22+1)</f>
        <v/>
      </c>
      <c r="G22" s="23" t="n"/>
      <c r="H22" s="23" t="n"/>
      <c r="I22" s="24">
        <f>IF(OR(F22="",$G$4=""),"",F22*$G$4)</f>
        <v/>
      </c>
      <c r="J22" s="24">
        <f>IF(OR(H22="",I22=""),"",H22-I22)</f>
        <v/>
      </c>
      <c r="K22" s="25">
        <f>IF(OR(G22="",J22=""),"",IFERROR(J22/G22,""))</f>
        <v/>
      </c>
      <c r="L22" s="23" t="n"/>
      <c r="M22" s="23" t="n"/>
      <c r="N22" s="26">
        <f>IF(OR(L22="",M22=""),"",IFERROR(M22/L22,""))</f>
        <v/>
      </c>
      <c r="O22" s="24">
        <f>IF(OR(G22="",M22=""),"",ROUND(G22/MAX(1,M22),0))</f>
        <v/>
      </c>
      <c r="P22" s="27">
        <f>IF(K22="","",IF(AND($K$4&lt;&gt;"",K22&gt;=$K$4),"다시 하기",IF(AND(J22&lt;&gt;"",J22&gt;G22),"조건 조정","중단 검토")))</f>
        <v/>
      </c>
      <c r="Q22" s="20" t="n"/>
    </row>
    <row r="23" ht="22" customHeight="1">
      <c r="A23" s="4" t="inlineStr">
        <is>
          <t>합   계</t>
        </is>
      </c>
      <c r="B23" s="5" t="n"/>
      <c r="C23" s="5" t="n"/>
      <c r="D23" s="5" t="n"/>
      <c r="E23" s="5" t="n"/>
      <c r="F23" s="5" t="n"/>
      <c r="G23" s="28">
        <f>SUM(G11:G22)</f>
        <v/>
      </c>
      <c r="H23" s="28">
        <f>SUM(H11:H22)</f>
        <v/>
      </c>
      <c r="I23" s="28">
        <f>SUM(I11:I22)</f>
        <v/>
      </c>
      <c r="J23" s="28">
        <f>SUM(J11:J22)</f>
        <v/>
      </c>
      <c r="K23" s="29">
        <f>IFERROR(J23/G23,"")</f>
        <v/>
      </c>
      <c r="L23" s="28">
        <f>SUM(L11:L22)</f>
        <v/>
      </c>
      <c r="M23" s="28">
        <f>SUM(M11:M22)</f>
        <v/>
      </c>
      <c r="N23" s="30">
        <f>IFERROR(M23/L23,"")</f>
        <v/>
      </c>
      <c r="O23" s="28">
        <f>IF(M23=0,"",ROUND(G23/MAX(1,M23),0))</f>
        <v/>
      </c>
      <c r="P23" s="31" t="n"/>
      <c r="Q23" s="31" t="n"/>
    </row>
    <row r="25" ht="22" customHeight="1">
      <c r="A25" s="17" t="inlineStr">
        <is>
          <t>② 채널별 비교   ·   어느 채널이 우리 가게와 잘 맞는지</t>
        </is>
      </c>
    </row>
    <row r="26" ht="30" customHeight="1">
      <c r="A26" s="32" t="inlineStr">
        <is>
          <t>채널</t>
        </is>
      </c>
      <c r="B26" s="33" t="n"/>
      <c r="C26" s="33" t="n"/>
      <c r="D26" s="32" t="inlineStr">
        <is>
          <t>행사 수</t>
        </is>
      </c>
      <c r="E26" s="33" t="n"/>
      <c r="F26" s="32" t="inlineStr">
        <is>
          <t>비용</t>
        </is>
      </c>
      <c r="G26" s="33" t="n"/>
      <c r="H26" s="32" t="inlineStr">
        <is>
          <t>행사 매출</t>
        </is>
      </c>
      <c r="I26" s="33" t="n"/>
      <c r="J26" s="32" t="inlineStr">
        <is>
          <t>늘어난 매출</t>
        </is>
      </c>
      <c r="K26" s="33" t="n"/>
      <c r="L26" s="32" t="inlineStr">
        <is>
          <t>ROAS</t>
        </is>
      </c>
      <c r="M26" s="33" t="n"/>
      <c r="N26" s="32" t="inlineStr">
        <is>
          <t>다음에 바꿀 점</t>
        </is>
      </c>
      <c r="O26" s="33" t="n"/>
      <c r="P26" s="33" t="n"/>
      <c r="Q26" s="33" t="n"/>
    </row>
    <row r="27" ht="18" customHeight="1">
      <c r="A27" s="6" t="inlineStr">
        <is>
          <t>인스타 광고</t>
        </is>
      </c>
      <c r="B27" s="7" t="n"/>
      <c r="C27" s="7" t="n"/>
      <c r="D27" s="34">
        <f>IF(COUNT($G$11:$G$22)=0,"",COUNTIF($C$11:$C$22,A27))</f>
        <v/>
      </c>
      <c r="E27" s="13" t="n"/>
      <c r="F27" s="35">
        <f>IF(COUNT($G$11:$G$22)=0,"",SUMIF($C$11:$C$22,A27,$G$11:$G$22))</f>
        <v/>
      </c>
      <c r="G27" s="13" t="n"/>
      <c r="H27" s="35">
        <f>IF(COUNT($G$11:$G$22)=0,"",SUMIF($C$11:$C$22,A27,$H$11:$H$22))</f>
        <v/>
      </c>
      <c r="I27" s="13" t="n"/>
      <c r="J27" s="35">
        <f>IF(COUNT($G$11:$G$22)=0,"",SUMIF($C$11:$C$22,A27,$J$11:$J$22))</f>
        <v/>
      </c>
      <c r="K27" s="13" t="n"/>
      <c r="L27" s="36">
        <f>IFERROR(J27/F27,"")</f>
        <v/>
      </c>
      <c r="M27" s="13" t="n"/>
      <c r="N27" s="37" t="n"/>
      <c r="O27" s="7" t="n"/>
      <c r="P27" s="7" t="n"/>
      <c r="Q27" s="7" t="n"/>
    </row>
    <row r="28" ht="18" customHeight="1">
      <c r="A28" s="6" t="inlineStr">
        <is>
          <t>검색 광고</t>
        </is>
      </c>
      <c r="B28" s="7" t="n"/>
      <c r="C28" s="7" t="n"/>
      <c r="D28" s="34">
        <f>IF(COUNT($G$11:$G$22)=0,"",COUNTIF($C$11:$C$22,A28))</f>
        <v/>
      </c>
      <c r="E28" s="13" t="n"/>
      <c r="F28" s="35">
        <f>IF(COUNT($G$11:$G$22)=0,"",SUMIF($C$11:$C$22,A28,$G$11:$G$22))</f>
        <v/>
      </c>
      <c r="G28" s="13" t="n"/>
      <c r="H28" s="35">
        <f>IF(COUNT($G$11:$G$22)=0,"",SUMIF($C$11:$C$22,A28,$H$11:$H$22))</f>
        <v/>
      </c>
      <c r="I28" s="13" t="n"/>
      <c r="J28" s="35">
        <f>IF(COUNT($G$11:$G$22)=0,"",SUMIF($C$11:$C$22,A28,$J$11:$J$22))</f>
        <v/>
      </c>
      <c r="K28" s="13" t="n"/>
      <c r="L28" s="36">
        <f>IFERROR(J28/F28,"")</f>
        <v/>
      </c>
      <c r="M28" s="13" t="n"/>
      <c r="N28" s="37" t="n"/>
      <c r="O28" s="7" t="n"/>
      <c r="P28" s="7" t="n"/>
      <c r="Q28" s="7" t="n"/>
    </row>
    <row r="29" ht="18" customHeight="1">
      <c r="A29" s="6" t="inlineStr">
        <is>
          <t>지역 앱 광고</t>
        </is>
      </c>
      <c r="B29" s="7" t="n"/>
      <c r="C29" s="7" t="n"/>
      <c r="D29" s="34">
        <f>IF(COUNT($G$11:$G$22)=0,"",COUNTIF($C$11:$C$22,A29))</f>
        <v/>
      </c>
      <c r="E29" s="13" t="n"/>
      <c r="F29" s="35">
        <f>IF(COUNT($G$11:$G$22)=0,"",SUMIF($C$11:$C$22,A29,$G$11:$G$22))</f>
        <v/>
      </c>
      <c r="G29" s="13" t="n"/>
      <c r="H29" s="35">
        <f>IF(COUNT($G$11:$G$22)=0,"",SUMIF($C$11:$C$22,A29,$H$11:$H$22))</f>
        <v/>
      </c>
      <c r="I29" s="13" t="n"/>
      <c r="J29" s="35">
        <f>IF(COUNT($G$11:$G$22)=0,"",SUMIF($C$11:$C$22,A29,$J$11:$J$22))</f>
        <v/>
      </c>
      <c r="K29" s="13" t="n"/>
      <c r="L29" s="36">
        <f>IFERROR(J29/F29,"")</f>
        <v/>
      </c>
      <c r="M29" s="13" t="n"/>
      <c r="N29" s="37" t="n"/>
      <c r="O29" s="7" t="n"/>
      <c r="P29" s="7" t="n"/>
      <c r="Q29" s="7" t="n"/>
    </row>
    <row r="30" ht="18" customHeight="1">
      <c r="A30" s="6" t="inlineStr">
        <is>
          <t>전단·현수막</t>
        </is>
      </c>
      <c r="B30" s="7" t="n"/>
      <c r="C30" s="7" t="n"/>
      <c r="D30" s="34">
        <f>IF(COUNT($G$11:$G$22)=0,"",COUNTIF($C$11:$C$22,A30))</f>
        <v/>
      </c>
      <c r="E30" s="13" t="n"/>
      <c r="F30" s="35">
        <f>IF(COUNT($G$11:$G$22)=0,"",SUMIF($C$11:$C$22,A30,$G$11:$G$22))</f>
        <v/>
      </c>
      <c r="G30" s="13" t="n"/>
      <c r="H30" s="35">
        <f>IF(COUNT($G$11:$G$22)=0,"",SUMIF($C$11:$C$22,A30,$H$11:$H$22))</f>
        <v/>
      </c>
      <c r="I30" s="13" t="n"/>
      <c r="J30" s="35">
        <f>IF(COUNT($G$11:$G$22)=0,"",SUMIF($C$11:$C$22,A30,$J$11:$J$22))</f>
        <v/>
      </c>
      <c r="K30" s="13" t="n"/>
      <c r="L30" s="36">
        <f>IFERROR(J30/F30,"")</f>
        <v/>
      </c>
      <c r="M30" s="13" t="n"/>
      <c r="N30" s="37" t="n"/>
      <c r="O30" s="7" t="n"/>
      <c r="P30" s="7" t="n"/>
      <c r="Q30" s="7" t="n"/>
    </row>
    <row r="31" ht="18" customHeight="1">
      <c r="A31" s="6" t="inlineStr">
        <is>
          <t>체험단·리뷰</t>
        </is>
      </c>
      <c r="B31" s="7" t="n"/>
      <c r="C31" s="7" t="n"/>
      <c r="D31" s="34">
        <f>IF(COUNT($G$11:$G$22)=0,"",COUNTIF($C$11:$C$22,A31))</f>
        <v/>
      </c>
      <c r="E31" s="13" t="n"/>
      <c r="F31" s="35">
        <f>IF(COUNT($G$11:$G$22)=0,"",SUMIF($C$11:$C$22,A31,$G$11:$G$22))</f>
        <v/>
      </c>
      <c r="G31" s="13" t="n"/>
      <c r="H31" s="35">
        <f>IF(COUNT($G$11:$G$22)=0,"",SUMIF($C$11:$C$22,A31,$H$11:$H$22))</f>
        <v/>
      </c>
      <c r="I31" s="13" t="n"/>
      <c r="J31" s="35">
        <f>IF(COUNT($G$11:$G$22)=0,"",SUMIF($C$11:$C$22,A31,$J$11:$J$22))</f>
        <v/>
      </c>
      <c r="K31" s="13" t="n"/>
      <c r="L31" s="36">
        <f>IFERROR(J31/F31,"")</f>
        <v/>
      </c>
      <c r="M31" s="13" t="n"/>
      <c r="N31" s="37" t="n"/>
      <c r="O31" s="7" t="n"/>
      <c r="P31" s="7" t="n"/>
      <c r="Q31" s="7" t="n"/>
    </row>
    <row r="32" ht="18" customHeight="1">
      <c r="A32" s="6" t="inlineStr">
        <is>
          <t>할인·쿠폰</t>
        </is>
      </c>
      <c r="B32" s="7" t="n"/>
      <c r="C32" s="7" t="n"/>
      <c r="D32" s="34">
        <f>IF(COUNT($G$11:$G$22)=0,"",COUNTIF($C$11:$C$22,A32))</f>
        <v/>
      </c>
      <c r="E32" s="13" t="n"/>
      <c r="F32" s="35">
        <f>IF(COUNT($G$11:$G$22)=0,"",SUMIF($C$11:$C$22,A32,$G$11:$G$22))</f>
        <v/>
      </c>
      <c r="G32" s="13" t="n"/>
      <c r="H32" s="35">
        <f>IF(COUNT($G$11:$G$22)=0,"",SUMIF($C$11:$C$22,A32,$H$11:$H$22))</f>
        <v/>
      </c>
      <c r="I32" s="13" t="n"/>
      <c r="J32" s="35">
        <f>IF(COUNT($G$11:$G$22)=0,"",SUMIF($C$11:$C$22,A32,$J$11:$J$22))</f>
        <v/>
      </c>
      <c r="K32" s="13" t="n"/>
      <c r="L32" s="36">
        <f>IFERROR(J32/F32,"")</f>
        <v/>
      </c>
      <c r="M32" s="13" t="n"/>
      <c r="N32" s="37" t="n"/>
      <c r="O32" s="7" t="n"/>
      <c r="P32" s="7" t="n"/>
      <c r="Q32" s="7" t="n"/>
    </row>
    <row r="33" ht="18" customHeight="1">
      <c r="A33" s="6" t="inlineStr">
        <is>
          <t>문자·카톡 발송</t>
        </is>
      </c>
      <c r="B33" s="7" t="n"/>
      <c r="C33" s="7" t="n"/>
      <c r="D33" s="34">
        <f>IF(COUNT($G$11:$G$22)=0,"",COUNTIF($C$11:$C$22,A33))</f>
        <v/>
      </c>
      <c r="E33" s="13" t="n"/>
      <c r="F33" s="35">
        <f>IF(COUNT($G$11:$G$22)=0,"",SUMIF($C$11:$C$22,A33,$G$11:$G$22))</f>
        <v/>
      </c>
      <c r="G33" s="13" t="n"/>
      <c r="H33" s="35">
        <f>IF(COUNT($G$11:$G$22)=0,"",SUMIF($C$11:$C$22,A33,$H$11:$H$22))</f>
        <v/>
      </c>
      <c r="I33" s="13" t="n"/>
      <c r="J33" s="35">
        <f>IF(COUNT($G$11:$G$22)=0,"",SUMIF($C$11:$C$22,A33,$J$11:$J$22))</f>
        <v/>
      </c>
      <c r="K33" s="13" t="n"/>
      <c r="L33" s="36">
        <f>IFERROR(J33/F33,"")</f>
        <v/>
      </c>
      <c r="M33" s="13" t="n"/>
      <c r="N33" s="37" t="n"/>
      <c r="O33" s="7" t="n"/>
      <c r="P33" s="7" t="n"/>
      <c r="Q33" s="7" t="n"/>
    </row>
    <row r="35">
      <c r="A35" s="38" t="inlineStr">
        <is>
          <t>쓰는 법</t>
        </is>
      </c>
    </row>
    <row r="36">
      <c r="A36" s="10" t="inlineStr">
        <is>
          <t>1. 맨 위에 '평소 하루 매출'과 '목표 ROAS'를 먼저 적어요. 평소 매출 × 행사 일수로 '행사 덕에 늘어난 매출'을 추정해요.</t>
        </is>
      </c>
    </row>
    <row r="37">
      <c r="A37" s="10" t="inlineStr">
        <is>
          <t>2. 행사가 끝나면 비용(광고비+할인·사은품 원가)과 그 기간 매출, 클릭·문의 수, 구매 건수를 적어요.</t>
        </is>
      </c>
    </row>
    <row r="38">
      <c r="A38" s="10" t="inlineStr">
        <is>
          <t>3. 판정: ROAS가 목표 이상 = 다시 하기, 100% 넘음(늘어난 매출 &gt; 비용) = 조건 조정, 그 밖 = 중단 검토.</t>
        </is>
      </c>
    </row>
    <row r="39">
      <c r="A39" s="10" t="inlineStr">
        <is>
          <t>4. ② 채널별 표로 돈 대비 매출이 좋은 채널에 다음 예산을 몰아주세요.</t>
        </is>
      </c>
    </row>
  </sheetData>
  <mergeCells count="85">
    <mergeCell ref="F29:G29"/>
    <mergeCell ref="J28:K28"/>
    <mergeCell ref="L28:M28"/>
    <mergeCell ref="D31:E31"/>
    <mergeCell ref="A26:C26"/>
    <mergeCell ref="A36:Q36"/>
    <mergeCell ref="N27:Q27"/>
    <mergeCell ref="P6:Q6"/>
    <mergeCell ref="L29:M29"/>
    <mergeCell ref="L4:M4"/>
    <mergeCell ref="J31:K31"/>
    <mergeCell ref="L31:M31"/>
    <mergeCell ref="A5:Q5"/>
    <mergeCell ref="D33:E33"/>
    <mergeCell ref="A6:C6"/>
    <mergeCell ref="A38:Q38"/>
    <mergeCell ref="D26:E26"/>
    <mergeCell ref="N31:Q31"/>
    <mergeCell ref="C4:D4"/>
    <mergeCell ref="E4:F4"/>
    <mergeCell ref="F30:G30"/>
    <mergeCell ref="G7:H7"/>
    <mergeCell ref="A32:C32"/>
    <mergeCell ref="N26:Q26"/>
    <mergeCell ref="F33:G33"/>
    <mergeCell ref="A25:Q25"/>
    <mergeCell ref="J27:K27"/>
    <mergeCell ref="A29:C29"/>
    <mergeCell ref="L30:M30"/>
    <mergeCell ref="A31:C31"/>
    <mergeCell ref="A2:Q2"/>
    <mergeCell ref="F31:G31"/>
    <mergeCell ref="F28:G28"/>
    <mergeCell ref="H28:I28"/>
    <mergeCell ref="D29:E29"/>
    <mergeCell ref="A7:C7"/>
    <mergeCell ref="N29:Q29"/>
    <mergeCell ref="J29:K29"/>
    <mergeCell ref="L32:M32"/>
    <mergeCell ref="L6:O6"/>
    <mergeCell ref="H31:I31"/>
    <mergeCell ref="D7:F7"/>
    <mergeCell ref="D27:E27"/>
    <mergeCell ref="L33:M33"/>
    <mergeCell ref="L7:O7"/>
    <mergeCell ref="N32:Q32"/>
    <mergeCell ref="J26:K26"/>
    <mergeCell ref="L26:M26"/>
    <mergeCell ref="A28:C28"/>
    <mergeCell ref="D28:E28"/>
    <mergeCell ref="A30:C30"/>
    <mergeCell ref="N33:Q33"/>
    <mergeCell ref="A4:B4"/>
    <mergeCell ref="D30:E30"/>
    <mergeCell ref="D6:F6"/>
    <mergeCell ref="H30:I30"/>
    <mergeCell ref="I7:K7"/>
    <mergeCell ref="N28:Q28"/>
    <mergeCell ref="A9:Q9"/>
    <mergeCell ref="H29:I29"/>
    <mergeCell ref="A39:Q39"/>
    <mergeCell ref="A27:C27"/>
    <mergeCell ref="N30:Q30"/>
    <mergeCell ref="A1:Q1"/>
    <mergeCell ref="J30:K30"/>
    <mergeCell ref="A33:C33"/>
    <mergeCell ref="A23:F23"/>
    <mergeCell ref="N4:Q4"/>
    <mergeCell ref="D32:E32"/>
    <mergeCell ref="G6:H6"/>
    <mergeCell ref="F32:G32"/>
    <mergeCell ref="F26:G26"/>
    <mergeCell ref="A37:Q37"/>
    <mergeCell ref="P7:Q7"/>
    <mergeCell ref="H32:I32"/>
    <mergeCell ref="J32:K32"/>
    <mergeCell ref="F27:G27"/>
    <mergeCell ref="H27:I27"/>
    <mergeCell ref="I6:K6"/>
    <mergeCell ref="G4:H4"/>
    <mergeCell ref="I4:J4"/>
    <mergeCell ref="H33:I33"/>
    <mergeCell ref="J33:K33"/>
    <mergeCell ref="L27:M27"/>
    <mergeCell ref="H26:I26"/>
  </mergeCells>
  <conditionalFormatting sqref="P11:P22">
    <cfRule type="expression" priority="1" dxfId="0">
      <formula>$P11="다시 하기"</formula>
    </cfRule>
    <cfRule type="expression" priority="2" dxfId="1">
      <formula>$P11="조건 조정"</formula>
    </cfRule>
    <cfRule type="expression" priority="3" dxfId="2">
      <formula>$P11="중단 검토"</formula>
    </cfRule>
  </conditionalFormatting>
  <conditionalFormatting sqref="J11:J22">
    <cfRule type="expression" priority="4" dxfId="3">
      <formula>AND($J11&lt;&gt;"",$J11&lt;0)</formula>
    </cfRule>
  </conditionalFormatting>
  <conditionalFormatting sqref="D27:M33">
    <cfRule type="expression" priority="5" dxfId="4">
      <formula>$D27=0</formula>
    </cfRule>
  </conditionalFormatting>
  <dataValidations count="1">
    <dataValidation sqref="C11:C22" showDropDown="0" showInputMessage="0" showErrorMessage="0" allowBlank="1" type="list">
      <formula1>"인스타 광고,검색 광고,지역 앱 광고,전단·현수막,체험단·리뷰,할인·쿠폰,문자·카톡 발송"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3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2" customWidth="1" min="3" max="3"/>
    <col width="10" customWidth="1" min="4" max="4"/>
    <col width="10" customWidth="1" min="5" max="5"/>
    <col width="6" customWidth="1" min="6" max="6"/>
    <col width="10" customWidth="1" min="7" max="7"/>
    <col width="11" customWidth="1" min="8" max="8"/>
    <col width="11" customWidth="1" min="9" max="9"/>
    <col width="11" customWidth="1" min="10" max="10"/>
    <col width="9" customWidth="1" min="11" max="11"/>
    <col width="8" customWidth="1" min="12" max="12"/>
    <col width="8" customWidth="1" min="13" max="13"/>
    <col width="8" customWidth="1" min="14" max="14"/>
    <col width="9" customWidth="1" min="15" max="15"/>
    <col width="10" customWidth="1" min="16" max="16"/>
    <col width="13" customWidth="1" min="17" max="17"/>
  </cols>
  <sheetData>
    <row r="1" ht="34" customHeight="1">
      <c r="A1" s="1" t="inlineStr">
        <is>
          <t>프로모션 성과표</t>
        </is>
      </c>
    </row>
    <row r="2">
      <c r="A2" s="2" t="inlineStr">
        <is>
          <t>행사마다 비용·매출만 적으면 평소보다 늘어난 매출·ROAS(늘어난 매출÷비용)·전환율·판정이 자동으로 나옵니다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4" ht="24" customHeight="1">
      <c r="A4" s="4" t="inlineStr">
        <is>
          <t>매장</t>
        </is>
      </c>
      <c r="B4" s="5" t="n"/>
      <c r="C4" s="6" t="inlineStr">
        <is>
          <t>동네 베이커리</t>
        </is>
      </c>
      <c r="D4" s="7" t="n"/>
      <c r="E4" s="4" t="inlineStr">
        <is>
          <t>평소 하루 매출</t>
        </is>
      </c>
      <c r="F4" s="5" t="n"/>
      <c r="G4" s="8" t="n">
        <v>450000</v>
      </c>
      <c r="H4" s="7" t="n"/>
      <c r="I4" s="4" t="inlineStr">
        <is>
          <t>목표 ROAS</t>
        </is>
      </c>
      <c r="J4" s="5" t="n"/>
      <c r="K4" s="9" t="n">
        <v>3</v>
      </c>
      <c r="L4" s="4" t="inlineStr">
        <is>
          <t>정리 기간</t>
        </is>
      </c>
      <c r="M4" s="5" t="n"/>
      <c r="N4" s="6" t="inlineStr">
        <is>
          <t>2026년 7~10월</t>
        </is>
      </c>
      <c r="O4" s="7" t="n"/>
      <c r="P4" s="7" t="n"/>
      <c r="Q4" s="7" t="n"/>
    </row>
    <row r="5">
      <c r="A5" s="10" t="inlineStr">
        <is>
          <t>※ 평소 하루 매출 = 행사 없는 보통 날의 하루 평균 매출(기준선). ROAS = 늘어난 매출 ÷ 비용 — 300%면 1만원 써서 매출이 평소보다 3만원 더 늘었다는 뜻.</t>
        </is>
      </c>
    </row>
    <row r="6" ht="18" customHeight="1">
      <c r="A6" s="11" t="inlineStr">
        <is>
          <t>총비용</t>
        </is>
      </c>
      <c r="B6" s="5" t="n"/>
      <c r="C6" s="5" t="n"/>
      <c r="D6" s="11" t="inlineStr">
        <is>
          <t>행사 기간 매출</t>
        </is>
      </c>
      <c r="E6" s="5" t="n"/>
      <c r="F6" s="5" t="n"/>
      <c r="G6" s="11" t="inlineStr">
        <is>
          <t>전체 ROAS</t>
        </is>
      </c>
      <c r="H6" s="5" t="n"/>
      <c r="I6" s="11" t="inlineStr">
        <is>
          <t>늘어난 매출 합계</t>
        </is>
      </c>
      <c r="J6" s="5" t="n"/>
      <c r="K6" s="5" t="n"/>
      <c r="L6" s="11" t="inlineStr">
        <is>
          <t>ROAS 가장 높은 행사</t>
        </is>
      </c>
      <c r="M6" s="5" t="n"/>
      <c r="N6" s="5" t="n"/>
      <c r="O6" s="5" t="n"/>
      <c r="P6" s="11" t="inlineStr">
        <is>
          <t>평균 전환율</t>
        </is>
      </c>
      <c r="Q6" s="5" t="n"/>
    </row>
    <row r="7" ht="30" customHeight="1">
      <c r="A7" s="12">
        <f>IF(COUNT($G$11:$G$22)=0,"",$G$23)</f>
        <v/>
      </c>
      <c r="B7" s="13" t="n"/>
      <c r="C7" s="13" t="n"/>
      <c r="D7" s="12">
        <f>IF(COUNT($G$11:$G$22)=0,"",$H$23)</f>
        <v/>
      </c>
      <c r="E7" s="13" t="n"/>
      <c r="F7" s="13" t="n"/>
      <c r="G7" s="14">
        <f>IF(COUNT($G$11:$G$22)=0,"",$K$23)</f>
        <v/>
      </c>
      <c r="H7" s="13" t="n"/>
      <c r="I7" s="12">
        <f>IF(COUNT($G$11:$G$22)=0,"",$J$23)</f>
        <v/>
      </c>
      <c r="J7" s="13" t="n"/>
      <c r="K7" s="13" t="n"/>
      <c r="L7" s="15">
        <f>IF(OR(COUNT($G$11:$G$22)=0,MAX($K$11:$K$22)=0),"",INDEX($B$11:$B$22,IFERROR(MATCH(MAX($K$11:$K$22),$K$11:$K$22,0),1)))</f>
        <v/>
      </c>
      <c r="M7" s="13" t="n"/>
      <c r="N7" s="13" t="n"/>
      <c r="O7" s="13" t="n"/>
      <c r="P7" s="16">
        <f>IF(COUNT($G$11:$G$22)=0,"",IFERROR(AVERAGE($N$11:$N$22),""))</f>
        <v/>
      </c>
      <c r="Q7" s="13" t="n"/>
    </row>
    <row r="9" ht="22" customHeight="1">
      <c r="A9" s="17" t="inlineStr">
        <is>
          <t>① 행사별 기록</t>
        </is>
      </c>
    </row>
    <row r="10" ht="30" customHeight="1">
      <c r="A10" s="18" t="inlineStr">
        <is>
          <t>번호</t>
        </is>
      </c>
      <c r="B10" s="18" t="inlineStr">
        <is>
          <t>행사명</t>
        </is>
      </c>
      <c r="C10" s="18" t="inlineStr">
        <is>
          <t>채널</t>
        </is>
      </c>
      <c r="D10" s="18" t="inlineStr">
        <is>
          <t>시작일</t>
        </is>
      </c>
      <c r="E10" s="18" t="inlineStr">
        <is>
          <t>종료일</t>
        </is>
      </c>
      <c r="F10" s="18" t="inlineStr">
        <is>
          <t>일수</t>
        </is>
      </c>
      <c r="G10" s="18" t="inlineStr">
        <is>
          <t>비용</t>
        </is>
      </c>
      <c r="H10" s="18" t="inlineStr">
        <is>
          <t>행사 기간 매출</t>
        </is>
      </c>
      <c r="I10" s="18" t="inlineStr">
        <is>
          <t>평소라면 매출</t>
        </is>
      </c>
      <c r="J10" s="18" t="inlineStr">
        <is>
          <t>늘어난 매출</t>
        </is>
      </c>
      <c r="K10" s="18" t="inlineStr">
        <is>
          <t>ROAS</t>
        </is>
      </c>
      <c r="L10" s="18" t="inlineStr">
        <is>
          <t>클릭·문의</t>
        </is>
      </c>
      <c r="M10" s="18" t="inlineStr">
        <is>
          <t>구매 건수</t>
        </is>
      </c>
      <c r="N10" s="18" t="inlineStr">
        <is>
          <t>전환율</t>
        </is>
      </c>
      <c r="O10" s="18" t="inlineStr">
        <is>
          <t>1건당 비용</t>
        </is>
      </c>
      <c r="P10" s="18" t="inlineStr">
        <is>
          <t>판정</t>
        </is>
      </c>
      <c r="Q10" s="18" t="inlineStr">
        <is>
          <t>메모</t>
        </is>
      </c>
    </row>
    <row r="11" ht="20" customHeight="1">
      <c r="A11" s="19" t="n">
        <v>1</v>
      </c>
      <c r="B11" s="20" t="inlineStr">
        <is>
          <t>여름 빙수 오픈 광고</t>
        </is>
      </c>
      <c r="C11" s="19" t="inlineStr">
        <is>
          <t>인스타 광고</t>
        </is>
      </c>
      <c r="D11" s="21" t="n">
        <v>46204</v>
      </c>
      <c r="E11" s="21" t="n">
        <v>46210</v>
      </c>
      <c r="F11" s="22">
        <f>IF(OR(D11="",E11=""),"",E11-D11+1)</f>
        <v/>
      </c>
      <c r="G11" s="23" t="n">
        <v>150000</v>
      </c>
      <c r="H11" s="23" t="n">
        <v>3850000</v>
      </c>
      <c r="I11" s="24">
        <f>IF(OR(F11="",$G$4=""),"",F11*$G$4)</f>
        <v/>
      </c>
      <c r="J11" s="24">
        <f>IF(OR(H11="",I11=""),"",H11-I11)</f>
        <v/>
      </c>
      <c r="K11" s="25">
        <f>IF(OR(G11="",J11=""),"",IFERROR(J11/G11,""))</f>
        <v/>
      </c>
      <c r="L11" s="23" t="n">
        <v>2100</v>
      </c>
      <c r="M11" s="23" t="n">
        <v>96</v>
      </c>
      <c r="N11" s="26">
        <f>IF(OR(L11="",M11=""),"",IFERROR(M11/L11,""))</f>
        <v/>
      </c>
      <c r="O11" s="24">
        <f>IF(OR(G11="",M11=""),"",ROUND(G11/MAX(1,M11),0))</f>
        <v/>
      </c>
      <c r="P11" s="27">
        <f>IF(K11="","",IF(AND($K$4&lt;&gt;"",K11&gt;=$K$4),"다시 하기",IF(AND(J11&lt;&gt;"",J11&gt;G11),"조건 조정","중단 검토")))</f>
        <v/>
      </c>
      <c r="Q11" s="20" t="inlineStr">
        <is>
          <t>릴스가 효과</t>
        </is>
      </c>
    </row>
    <row r="12" ht="20" customHeight="1">
      <c r="A12" s="19" t="n">
        <v>2</v>
      </c>
      <c r="B12" s="20" t="inlineStr">
        <is>
          <t>리뷰 이벤트(음료 증정)</t>
        </is>
      </c>
      <c r="C12" s="19" t="inlineStr">
        <is>
          <t>체험단·리뷰</t>
        </is>
      </c>
      <c r="D12" s="21" t="n">
        <v>46218</v>
      </c>
      <c r="E12" s="21" t="n">
        <v>46231</v>
      </c>
      <c r="F12" s="22">
        <f>IF(OR(D12="",E12=""),"",E12-D12+1)</f>
        <v/>
      </c>
      <c r="G12" s="23" t="n">
        <v>210000</v>
      </c>
      <c r="H12" s="23" t="n">
        <v>6720000</v>
      </c>
      <c r="I12" s="24">
        <f>IF(OR(F12="",$G$4=""),"",F12*$G$4)</f>
        <v/>
      </c>
      <c r="J12" s="24">
        <f>IF(OR(H12="",I12=""),"",H12-I12)</f>
        <v/>
      </c>
      <c r="K12" s="25">
        <f>IF(OR(G12="",J12=""),"",IFERROR(J12/G12,""))</f>
        <v/>
      </c>
      <c r="L12" s="23" t="n">
        <v>340</v>
      </c>
      <c r="M12" s="23" t="n">
        <v>58</v>
      </c>
      <c r="N12" s="26">
        <f>IF(OR(L12="",M12=""),"",IFERROR(M12/L12,""))</f>
        <v/>
      </c>
      <c r="O12" s="24">
        <f>IF(OR(G12="",M12=""),"",ROUND(G12/MAX(1,M12),0))</f>
        <v/>
      </c>
      <c r="P12" s="27">
        <f>IF(K12="","",IF(AND($K$4&lt;&gt;"",K12&gt;=$K$4),"다시 하기",IF(AND(J12&lt;&gt;"",J12&gt;G12),"조건 조정","중단 검토")))</f>
        <v/>
      </c>
      <c r="Q12" s="20" t="inlineStr"/>
    </row>
    <row r="13" ht="20" customHeight="1">
      <c r="A13" s="19" t="n">
        <v>3</v>
      </c>
      <c r="B13" s="20" t="inlineStr">
        <is>
          <t>아파트 전단 2,000장</t>
        </is>
      </c>
      <c r="C13" s="19" t="inlineStr">
        <is>
          <t>전단·현수막</t>
        </is>
      </c>
      <c r="D13" s="21" t="n">
        <v>46237</v>
      </c>
      <c r="E13" s="21" t="n">
        <v>46243</v>
      </c>
      <c r="F13" s="22">
        <f>IF(OR(D13="",E13=""),"",E13-D13+1)</f>
        <v/>
      </c>
      <c r="G13" s="23" t="n">
        <v>180000</v>
      </c>
      <c r="H13" s="23" t="n">
        <v>3240000</v>
      </c>
      <c r="I13" s="24">
        <f>IF(OR(F13="",$G$4=""),"",F13*$G$4)</f>
        <v/>
      </c>
      <c r="J13" s="24">
        <f>IF(OR(H13="",I13=""),"",H13-I13)</f>
        <v/>
      </c>
      <c r="K13" s="25">
        <f>IF(OR(G13="",J13=""),"",IFERROR(J13/G13,""))</f>
        <v/>
      </c>
      <c r="L13" s="23" t="n">
        <v>45</v>
      </c>
      <c r="M13" s="23" t="n">
        <v>21</v>
      </c>
      <c r="N13" s="26">
        <f>IF(OR(L13="",M13=""),"",IFERROR(M13/L13,""))</f>
        <v/>
      </c>
      <c r="O13" s="24">
        <f>IF(OR(G13="",M13=""),"",ROUND(G13/MAX(1,M13),0))</f>
        <v/>
      </c>
      <c r="P13" s="27">
        <f>IF(K13="","",IF(AND($K$4&lt;&gt;"",K13&gt;=$K$4),"다시 하기",IF(AND(J13&lt;&gt;"",J13&gt;G13),"조건 조정","중단 검토")))</f>
        <v/>
      </c>
      <c r="Q13" s="20" t="inlineStr">
        <is>
          <t>문의 적음</t>
        </is>
      </c>
    </row>
    <row r="14" ht="20" customHeight="1">
      <c r="A14" s="19" t="n">
        <v>4</v>
      </c>
      <c r="B14" s="20" t="inlineStr">
        <is>
          <t>추석 선물세트 검색 광고</t>
        </is>
      </c>
      <c r="C14" s="19" t="inlineStr">
        <is>
          <t>검색 광고</t>
        </is>
      </c>
      <c r="D14" s="21" t="n">
        <v>46279</v>
      </c>
      <c r="E14" s="21" t="n">
        <v>46289</v>
      </c>
      <c r="F14" s="22">
        <f>IF(OR(D14="",E14=""),"",E14-D14+1)</f>
        <v/>
      </c>
      <c r="G14" s="23" t="n">
        <v>320000</v>
      </c>
      <c r="H14" s="23" t="n">
        <v>7150000</v>
      </c>
      <c r="I14" s="24">
        <f>IF(OR(F14="",$G$4=""),"",F14*$G$4)</f>
        <v/>
      </c>
      <c r="J14" s="24">
        <f>IF(OR(H14="",I14=""),"",H14-I14)</f>
        <v/>
      </c>
      <c r="K14" s="25">
        <f>IF(OR(G14="",J14=""),"",IFERROR(J14/G14,""))</f>
        <v/>
      </c>
      <c r="L14" s="23" t="n">
        <v>1650</v>
      </c>
      <c r="M14" s="23" t="n">
        <v>112</v>
      </c>
      <c r="N14" s="26">
        <f>IF(OR(L14="",M14=""),"",IFERROR(M14/L14,""))</f>
        <v/>
      </c>
      <c r="O14" s="24">
        <f>IF(OR(G14="",M14=""),"",ROUND(G14/MAX(1,M14),0))</f>
        <v/>
      </c>
      <c r="P14" s="27">
        <f>IF(K14="","",IF(AND($K$4&lt;&gt;"",K14&gt;=$K$4),"다시 하기",IF(AND(J14&lt;&gt;"",J14&gt;G14),"조건 조정","중단 검토")))</f>
        <v/>
      </c>
      <c r="Q14" s="20" t="inlineStr">
        <is>
          <t>단체 주문 4건</t>
        </is>
      </c>
    </row>
    <row r="15" ht="20" customHeight="1">
      <c r="A15" s="19" t="n">
        <v>5</v>
      </c>
      <c r="B15" s="20" t="inlineStr">
        <is>
          <t>단골 문자 쿠폰 10%</t>
        </is>
      </c>
      <c r="C15" s="19" t="inlineStr">
        <is>
          <t>문자·카톡 발송</t>
        </is>
      </c>
      <c r="D15" s="21" t="n">
        <v>46296</v>
      </c>
      <c r="E15" s="21" t="n">
        <v>46300</v>
      </c>
      <c r="F15" s="22">
        <f>IF(OR(D15="",E15=""),"",E15-D15+1)</f>
        <v/>
      </c>
      <c r="G15" s="23" t="n">
        <v>60000</v>
      </c>
      <c r="H15" s="23" t="n">
        <v>2580000</v>
      </c>
      <c r="I15" s="24">
        <f>IF(OR(F15="",$G$4=""),"",F15*$G$4)</f>
        <v/>
      </c>
      <c r="J15" s="24">
        <f>IF(OR(H15="",I15=""),"",H15-I15)</f>
        <v/>
      </c>
      <c r="K15" s="25">
        <f>IF(OR(G15="",J15=""),"",IFERROR(J15/G15,""))</f>
        <v/>
      </c>
      <c r="L15" s="23" t="n">
        <v>410</v>
      </c>
      <c r="M15" s="23" t="n">
        <v>87</v>
      </c>
      <c r="N15" s="26">
        <f>IF(OR(L15="",M15=""),"",IFERROR(M15/L15,""))</f>
        <v/>
      </c>
      <c r="O15" s="24">
        <f>IF(OR(G15="",M15=""),"",ROUND(G15/MAX(1,M15),0))</f>
        <v/>
      </c>
      <c r="P15" s="27">
        <f>IF(K15="","",IF(AND($K$4&lt;&gt;"",K15&gt;=$K$4),"다시 하기",IF(AND(J15&lt;&gt;"",J15&gt;G15),"조건 조정","중단 검토")))</f>
        <v/>
      </c>
      <c r="Q15" s="20" t="inlineStr">
        <is>
          <t>쿠폰 87건 사용</t>
        </is>
      </c>
    </row>
    <row r="16" ht="20" customHeight="1">
      <c r="A16" s="19" t="n">
        <v>6</v>
      </c>
      <c r="B16" s="20" t="inlineStr">
        <is>
          <t>지역 앱 동네 광고</t>
        </is>
      </c>
      <c r="C16" s="19" t="inlineStr">
        <is>
          <t>지역 앱 광고</t>
        </is>
      </c>
      <c r="D16" s="21" t="n">
        <v>46301</v>
      </c>
      <c r="E16" s="21" t="n">
        <v>46305</v>
      </c>
      <c r="F16" s="22">
        <f>IF(OR(D16="",E16=""),"",E16-D16+1)</f>
        <v/>
      </c>
      <c r="G16" s="23" t="n">
        <v>100000</v>
      </c>
      <c r="H16" s="23" t="n">
        <v>2210000</v>
      </c>
      <c r="I16" s="24">
        <f>IF(OR(F16="",$G$4=""),"",F16*$G$4)</f>
        <v/>
      </c>
      <c r="J16" s="24">
        <f>IF(OR(H16="",I16=""),"",H16-I16)</f>
        <v/>
      </c>
      <c r="K16" s="25">
        <f>IF(OR(G16="",J16=""),"",IFERROR(J16/G16,""))</f>
        <v/>
      </c>
      <c r="L16" s="23" t="n">
        <v>380</v>
      </c>
      <c r="M16" s="23" t="n">
        <v>19</v>
      </c>
      <c r="N16" s="26">
        <f>IF(OR(L16="",M16=""),"",IFERROR(M16/L16,""))</f>
        <v/>
      </c>
      <c r="O16" s="24">
        <f>IF(OR(G16="",M16=""),"",ROUND(G16/MAX(1,M16),0))</f>
        <v/>
      </c>
      <c r="P16" s="27">
        <f>IF(K16="","",IF(AND($K$4&lt;&gt;"",K16&gt;=$K$4),"다시 하기",IF(AND(J16&lt;&gt;"",J16&gt;G16),"조건 조정","중단 검토")))</f>
        <v/>
      </c>
      <c r="Q16" s="20" t="inlineStr"/>
    </row>
    <row r="17" ht="20" customHeight="1">
      <c r="A17" s="19" t="n">
        <v>7</v>
      </c>
      <c r="B17" s="20" t="n"/>
      <c r="C17" s="19" t="n"/>
      <c r="D17" s="21" t="n"/>
      <c r="E17" s="21" t="n"/>
      <c r="F17" s="22">
        <f>IF(OR(D17="",E17=""),"",E17-D17+1)</f>
        <v/>
      </c>
      <c r="G17" s="23" t="n"/>
      <c r="H17" s="23" t="n"/>
      <c r="I17" s="24">
        <f>IF(OR(F17="",$G$4=""),"",F17*$G$4)</f>
        <v/>
      </c>
      <c r="J17" s="24">
        <f>IF(OR(H17="",I17=""),"",H17-I17)</f>
        <v/>
      </c>
      <c r="K17" s="25">
        <f>IF(OR(G17="",J17=""),"",IFERROR(J17/G17,""))</f>
        <v/>
      </c>
      <c r="L17" s="23" t="n"/>
      <c r="M17" s="23" t="n"/>
      <c r="N17" s="26">
        <f>IF(OR(L17="",M17=""),"",IFERROR(M17/L17,""))</f>
        <v/>
      </c>
      <c r="O17" s="24">
        <f>IF(OR(G17="",M17=""),"",ROUND(G17/MAX(1,M17),0))</f>
        <v/>
      </c>
      <c r="P17" s="27">
        <f>IF(K17="","",IF(AND($K$4&lt;&gt;"",K17&gt;=$K$4),"다시 하기",IF(AND(J17&lt;&gt;"",J17&gt;G17),"조건 조정","중단 검토")))</f>
        <v/>
      </c>
      <c r="Q17" s="20" t="n"/>
    </row>
    <row r="18" ht="20" customHeight="1">
      <c r="A18" s="19" t="n">
        <v>8</v>
      </c>
      <c r="B18" s="20" t="n"/>
      <c r="C18" s="19" t="n"/>
      <c r="D18" s="21" t="n"/>
      <c r="E18" s="21" t="n"/>
      <c r="F18" s="22">
        <f>IF(OR(D18="",E18=""),"",E18-D18+1)</f>
        <v/>
      </c>
      <c r="G18" s="23" t="n"/>
      <c r="H18" s="23" t="n"/>
      <c r="I18" s="24">
        <f>IF(OR(F18="",$G$4=""),"",F18*$G$4)</f>
        <v/>
      </c>
      <c r="J18" s="24">
        <f>IF(OR(H18="",I18=""),"",H18-I18)</f>
        <v/>
      </c>
      <c r="K18" s="25">
        <f>IF(OR(G18="",J18=""),"",IFERROR(J18/G18,""))</f>
        <v/>
      </c>
      <c r="L18" s="23" t="n"/>
      <c r="M18" s="23" t="n"/>
      <c r="N18" s="26">
        <f>IF(OR(L18="",M18=""),"",IFERROR(M18/L18,""))</f>
        <v/>
      </c>
      <c r="O18" s="24">
        <f>IF(OR(G18="",M18=""),"",ROUND(G18/MAX(1,M18),0))</f>
        <v/>
      </c>
      <c r="P18" s="27">
        <f>IF(K18="","",IF(AND($K$4&lt;&gt;"",K18&gt;=$K$4),"다시 하기",IF(AND(J18&lt;&gt;"",J18&gt;G18),"조건 조정","중단 검토")))</f>
        <v/>
      </c>
      <c r="Q18" s="20" t="n"/>
    </row>
    <row r="19" ht="20" customHeight="1">
      <c r="A19" s="19" t="n">
        <v>9</v>
      </c>
      <c r="B19" s="20" t="n"/>
      <c r="C19" s="19" t="n"/>
      <c r="D19" s="21" t="n"/>
      <c r="E19" s="21" t="n"/>
      <c r="F19" s="22">
        <f>IF(OR(D19="",E19=""),"",E19-D19+1)</f>
        <v/>
      </c>
      <c r="G19" s="23" t="n"/>
      <c r="H19" s="23" t="n"/>
      <c r="I19" s="24">
        <f>IF(OR(F19="",$G$4=""),"",F19*$G$4)</f>
        <v/>
      </c>
      <c r="J19" s="24">
        <f>IF(OR(H19="",I19=""),"",H19-I19)</f>
        <v/>
      </c>
      <c r="K19" s="25">
        <f>IF(OR(G19="",J19=""),"",IFERROR(J19/G19,""))</f>
        <v/>
      </c>
      <c r="L19" s="23" t="n"/>
      <c r="M19" s="23" t="n"/>
      <c r="N19" s="26">
        <f>IF(OR(L19="",M19=""),"",IFERROR(M19/L19,""))</f>
        <v/>
      </c>
      <c r="O19" s="24">
        <f>IF(OR(G19="",M19=""),"",ROUND(G19/MAX(1,M19),0))</f>
        <v/>
      </c>
      <c r="P19" s="27">
        <f>IF(K19="","",IF(AND($K$4&lt;&gt;"",K19&gt;=$K$4),"다시 하기",IF(AND(J19&lt;&gt;"",J19&gt;G19),"조건 조정","중단 검토")))</f>
        <v/>
      </c>
      <c r="Q19" s="20" t="n"/>
    </row>
    <row r="20" ht="20" customHeight="1">
      <c r="A20" s="19" t="n">
        <v>10</v>
      </c>
      <c r="B20" s="20" t="n"/>
      <c r="C20" s="19" t="n"/>
      <c r="D20" s="21" t="n"/>
      <c r="E20" s="21" t="n"/>
      <c r="F20" s="22">
        <f>IF(OR(D20="",E20=""),"",E20-D20+1)</f>
        <v/>
      </c>
      <c r="G20" s="23" t="n"/>
      <c r="H20" s="23" t="n"/>
      <c r="I20" s="24">
        <f>IF(OR(F20="",$G$4=""),"",F20*$G$4)</f>
        <v/>
      </c>
      <c r="J20" s="24">
        <f>IF(OR(H20="",I20=""),"",H20-I20)</f>
        <v/>
      </c>
      <c r="K20" s="25">
        <f>IF(OR(G20="",J20=""),"",IFERROR(J20/G20,""))</f>
        <v/>
      </c>
      <c r="L20" s="23" t="n"/>
      <c r="M20" s="23" t="n"/>
      <c r="N20" s="26">
        <f>IF(OR(L20="",M20=""),"",IFERROR(M20/L20,""))</f>
        <v/>
      </c>
      <c r="O20" s="24">
        <f>IF(OR(G20="",M20=""),"",ROUND(G20/MAX(1,M20),0))</f>
        <v/>
      </c>
      <c r="P20" s="27">
        <f>IF(K20="","",IF(AND($K$4&lt;&gt;"",K20&gt;=$K$4),"다시 하기",IF(AND(J20&lt;&gt;"",J20&gt;G20),"조건 조정","중단 검토")))</f>
        <v/>
      </c>
      <c r="Q20" s="20" t="n"/>
    </row>
    <row r="21" ht="20" customHeight="1">
      <c r="A21" s="19" t="n">
        <v>11</v>
      </c>
      <c r="B21" s="20" t="n"/>
      <c r="C21" s="19" t="n"/>
      <c r="D21" s="21" t="n"/>
      <c r="E21" s="21" t="n"/>
      <c r="F21" s="22">
        <f>IF(OR(D21="",E21=""),"",E21-D21+1)</f>
        <v/>
      </c>
      <c r="G21" s="23" t="n"/>
      <c r="H21" s="23" t="n"/>
      <c r="I21" s="24">
        <f>IF(OR(F21="",$G$4=""),"",F21*$G$4)</f>
        <v/>
      </c>
      <c r="J21" s="24">
        <f>IF(OR(H21="",I21=""),"",H21-I21)</f>
        <v/>
      </c>
      <c r="K21" s="25">
        <f>IF(OR(G21="",J21=""),"",IFERROR(J21/G21,""))</f>
        <v/>
      </c>
      <c r="L21" s="23" t="n"/>
      <c r="M21" s="23" t="n"/>
      <c r="N21" s="26">
        <f>IF(OR(L21="",M21=""),"",IFERROR(M21/L21,""))</f>
        <v/>
      </c>
      <c r="O21" s="24">
        <f>IF(OR(G21="",M21=""),"",ROUND(G21/MAX(1,M21),0))</f>
        <v/>
      </c>
      <c r="P21" s="27">
        <f>IF(K21="","",IF(AND($K$4&lt;&gt;"",K21&gt;=$K$4),"다시 하기",IF(AND(J21&lt;&gt;"",J21&gt;G21),"조건 조정","중단 검토")))</f>
        <v/>
      </c>
      <c r="Q21" s="20" t="n"/>
    </row>
    <row r="22" ht="20" customHeight="1">
      <c r="A22" s="19" t="n">
        <v>12</v>
      </c>
      <c r="B22" s="20" t="n"/>
      <c r="C22" s="19" t="n"/>
      <c r="D22" s="21" t="n"/>
      <c r="E22" s="21" t="n"/>
      <c r="F22" s="22">
        <f>IF(OR(D22="",E22=""),"",E22-D22+1)</f>
        <v/>
      </c>
      <c r="G22" s="23" t="n"/>
      <c r="H22" s="23" t="n"/>
      <c r="I22" s="24">
        <f>IF(OR(F22="",$G$4=""),"",F22*$G$4)</f>
        <v/>
      </c>
      <c r="J22" s="24">
        <f>IF(OR(H22="",I22=""),"",H22-I22)</f>
        <v/>
      </c>
      <c r="K22" s="25">
        <f>IF(OR(G22="",J22=""),"",IFERROR(J22/G22,""))</f>
        <v/>
      </c>
      <c r="L22" s="23" t="n"/>
      <c r="M22" s="23" t="n"/>
      <c r="N22" s="26">
        <f>IF(OR(L22="",M22=""),"",IFERROR(M22/L22,""))</f>
        <v/>
      </c>
      <c r="O22" s="24">
        <f>IF(OR(G22="",M22=""),"",ROUND(G22/MAX(1,M22),0))</f>
        <v/>
      </c>
      <c r="P22" s="27">
        <f>IF(K22="","",IF(AND($K$4&lt;&gt;"",K22&gt;=$K$4),"다시 하기",IF(AND(J22&lt;&gt;"",J22&gt;G22),"조건 조정","중단 검토")))</f>
        <v/>
      </c>
      <c r="Q22" s="20" t="n"/>
    </row>
    <row r="23" ht="22" customHeight="1">
      <c r="A23" s="4" t="inlineStr">
        <is>
          <t>합   계</t>
        </is>
      </c>
      <c r="B23" s="5" t="n"/>
      <c r="C23" s="5" t="n"/>
      <c r="D23" s="5" t="n"/>
      <c r="E23" s="5" t="n"/>
      <c r="F23" s="5" t="n"/>
      <c r="G23" s="28">
        <f>SUM(G11:G22)</f>
        <v/>
      </c>
      <c r="H23" s="28">
        <f>SUM(H11:H22)</f>
        <v/>
      </c>
      <c r="I23" s="28">
        <f>SUM(I11:I22)</f>
        <v/>
      </c>
      <c r="J23" s="28">
        <f>SUM(J11:J22)</f>
        <v/>
      </c>
      <c r="K23" s="29">
        <f>IFERROR(J23/G23,"")</f>
        <v/>
      </c>
      <c r="L23" s="28">
        <f>SUM(L11:L22)</f>
        <v/>
      </c>
      <c r="M23" s="28">
        <f>SUM(M11:M22)</f>
        <v/>
      </c>
      <c r="N23" s="30">
        <f>IFERROR(M23/L23,"")</f>
        <v/>
      </c>
      <c r="O23" s="28">
        <f>IF(M23=0,"",ROUND(G23/MAX(1,M23),0))</f>
        <v/>
      </c>
      <c r="P23" s="31" t="n"/>
      <c r="Q23" s="31" t="n"/>
    </row>
    <row r="25" ht="22" customHeight="1">
      <c r="A25" s="17" t="inlineStr">
        <is>
          <t>② 채널별 비교   ·   어느 채널이 우리 가게와 잘 맞는지</t>
        </is>
      </c>
    </row>
    <row r="26" ht="30" customHeight="1">
      <c r="A26" s="32" t="inlineStr">
        <is>
          <t>채널</t>
        </is>
      </c>
      <c r="B26" s="33" t="n"/>
      <c r="C26" s="33" t="n"/>
      <c r="D26" s="32" t="inlineStr">
        <is>
          <t>행사 수</t>
        </is>
      </c>
      <c r="E26" s="33" t="n"/>
      <c r="F26" s="32" t="inlineStr">
        <is>
          <t>비용</t>
        </is>
      </c>
      <c r="G26" s="33" t="n"/>
      <c r="H26" s="32" t="inlineStr">
        <is>
          <t>행사 매출</t>
        </is>
      </c>
      <c r="I26" s="33" t="n"/>
      <c r="J26" s="32" t="inlineStr">
        <is>
          <t>늘어난 매출</t>
        </is>
      </c>
      <c r="K26" s="33" t="n"/>
      <c r="L26" s="32" t="inlineStr">
        <is>
          <t>ROAS</t>
        </is>
      </c>
      <c r="M26" s="33" t="n"/>
      <c r="N26" s="32" t="inlineStr">
        <is>
          <t>다음에 바꿀 점</t>
        </is>
      </c>
      <c r="O26" s="33" t="n"/>
      <c r="P26" s="33" t="n"/>
      <c r="Q26" s="33" t="n"/>
    </row>
    <row r="27" ht="18" customHeight="1">
      <c r="A27" s="6" t="inlineStr">
        <is>
          <t>인스타 광고</t>
        </is>
      </c>
      <c r="B27" s="7" t="n"/>
      <c r="C27" s="7" t="n"/>
      <c r="D27" s="34">
        <f>IF(COUNT($G$11:$G$22)=0,"",COUNTIF($C$11:$C$22,A27))</f>
        <v/>
      </c>
      <c r="E27" s="13" t="n"/>
      <c r="F27" s="35">
        <f>IF(COUNT($G$11:$G$22)=0,"",SUMIF($C$11:$C$22,A27,$G$11:$G$22))</f>
        <v/>
      </c>
      <c r="G27" s="13" t="n"/>
      <c r="H27" s="35">
        <f>IF(COUNT($G$11:$G$22)=0,"",SUMIF($C$11:$C$22,A27,$H$11:$H$22))</f>
        <v/>
      </c>
      <c r="I27" s="13" t="n"/>
      <c r="J27" s="35">
        <f>IF(COUNT($G$11:$G$22)=0,"",SUMIF($C$11:$C$22,A27,$J$11:$J$22))</f>
        <v/>
      </c>
      <c r="K27" s="13" t="n"/>
      <c r="L27" s="36">
        <f>IFERROR(J27/F27,"")</f>
        <v/>
      </c>
      <c r="M27" s="13" t="n"/>
      <c r="N27" s="37" t="n"/>
      <c r="O27" s="7" t="n"/>
      <c r="P27" s="7" t="n"/>
      <c r="Q27" s="7" t="n"/>
    </row>
    <row r="28" ht="18" customHeight="1">
      <c r="A28" s="6" t="inlineStr">
        <is>
          <t>검색 광고</t>
        </is>
      </c>
      <c r="B28" s="7" t="n"/>
      <c r="C28" s="7" t="n"/>
      <c r="D28" s="34">
        <f>IF(COUNT($G$11:$G$22)=0,"",COUNTIF($C$11:$C$22,A28))</f>
        <v/>
      </c>
      <c r="E28" s="13" t="n"/>
      <c r="F28" s="35">
        <f>IF(COUNT($G$11:$G$22)=0,"",SUMIF($C$11:$C$22,A28,$G$11:$G$22))</f>
        <v/>
      </c>
      <c r="G28" s="13" t="n"/>
      <c r="H28" s="35">
        <f>IF(COUNT($G$11:$G$22)=0,"",SUMIF($C$11:$C$22,A28,$H$11:$H$22))</f>
        <v/>
      </c>
      <c r="I28" s="13" t="n"/>
      <c r="J28" s="35">
        <f>IF(COUNT($G$11:$G$22)=0,"",SUMIF($C$11:$C$22,A28,$J$11:$J$22))</f>
        <v/>
      </c>
      <c r="K28" s="13" t="n"/>
      <c r="L28" s="36">
        <f>IFERROR(J28/F28,"")</f>
        <v/>
      </c>
      <c r="M28" s="13" t="n"/>
      <c r="N28" s="37" t="n"/>
      <c r="O28" s="7" t="n"/>
      <c r="P28" s="7" t="n"/>
      <c r="Q28" s="7" t="n"/>
    </row>
    <row r="29" ht="18" customHeight="1">
      <c r="A29" s="6" t="inlineStr">
        <is>
          <t>지역 앱 광고</t>
        </is>
      </c>
      <c r="B29" s="7" t="n"/>
      <c r="C29" s="7" t="n"/>
      <c r="D29" s="34">
        <f>IF(COUNT($G$11:$G$22)=0,"",COUNTIF($C$11:$C$22,A29))</f>
        <v/>
      </c>
      <c r="E29" s="13" t="n"/>
      <c r="F29" s="35">
        <f>IF(COUNT($G$11:$G$22)=0,"",SUMIF($C$11:$C$22,A29,$G$11:$G$22))</f>
        <v/>
      </c>
      <c r="G29" s="13" t="n"/>
      <c r="H29" s="35">
        <f>IF(COUNT($G$11:$G$22)=0,"",SUMIF($C$11:$C$22,A29,$H$11:$H$22))</f>
        <v/>
      </c>
      <c r="I29" s="13" t="n"/>
      <c r="J29" s="35">
        <f>IF(COUNT($G$11:$G$22)=0,"",SUMIF($C$11:$C$22,A29,$J$11:$J$22))</f>
        <v/>
      </c>
      <c r="K29" s="13" t="n"/>
      <c r="L29" s="36">
        <f>IFERROR(J29/F29,"")</f>
        <v/>
      </c>
      <c r="M29" s="13" t="n"/>
      <c r="N29" s="37" t="n"/>
      <c r="O29" s="7" t="n"/>
      <c r="P29" s="7" t="n"/>
      <c r="Q29" s="7" t="n"/>
    </row>
    <row r="30" ht="18" customHeight="1">
      <c r="A30" s="6" t="inlineStr">
        <is>
          <t>전단·현수막</t>
        </is>
      </c>
      <c r="B30" s="7" t="n"/>
      <c r="C30" s="7" t="n"/>
      <c r="D30" s="34">
        <f>IF(COUNT($G$11:$G$22)=0,"",COUNTIF($C$11:$C$22,A30))</f>
        <v/>
      </c>
      <c r="E30" s="13" t="n"/>
      <c r="F30" s="35">
        <f>IF(COUNT($G$11:$G$22)=0,"",SUMIF($C$11:$C$22,A30,$G$11:$G$22))</f>
        <v/>
      </c>
      <c r="G30" s="13" t="n"/>
      <c r="H30" s="35">
        <f>IF(COUNT($G$11:$G$22)=0,"",SUMIF($C$11:$C$22,A30,$H$11:$H$22))</f>
        <v/>
      </c>
      <c r="I30" s="13" t="n"/>
      <c r="J30" s="35">
        <f>IF(COUNT($G$11:$G$22)=0,"",SUMIF($C$11:$C$22,A30,$J$11:$J$22))</f>
        <v/>
      </c>
      <c r="K30" s="13" t="n"/>
      <c r="L30" s="36">
        <f>IFERROR(J30/F30,"")</f>
        <v/>
      </c>
      <c r="M30" s="13" t="n"/>
      <c r="N30" s="37" t="inlineStr">
        <is>
          <t>전단 대신 지역 앱으로</t>
        </is>
      </c>
      <c r="O30" s="7" t="n"/>
      <c r="P30" s="7" t="n"/>
      <c r="Q30" s="7" t="n"/>
    </row>
    <row r="31" ht="18" customHeight="1">
      <c r="A31" s="6" t="inlineStr">
        <is>
          <t>체험단·리뷰</t>
        </is>
      </c>
      <c r="B31" s="7" t="n"/>
      <c r="C31" s="7" t="n"/>
      <c r="D31" s="34">
        <f>IF(COUNT($G$11:$G$22)=0,"",COUNTIF($C$11:$C$22,A31))</f>
        <v/>
      </c>
      <c r="E31" s="13" t="n"/>
      <c r="F31" s="35">
        <f>IF(COUNT($G$11:$G$22)=0,"",SUMIF($C$11:$C$22,A31,$G$11:$G$22))</f>
        <v/>
      </c>
      <c r="G31" s="13" t="n"/>
      <c r="H31" s="35">
        <f>IF(COUNT($G$11:$G$22)=0,"",SUMIF($C$11:$C$22,A31,$H$11:$H$22))</f>
        <v/>
      </c>
      <c r="I31" s="13" t="n"/>
      <c r="J31" s="35">
        <f>IF(COUNT($G$11:$G$22)=0,"",SUMIF($C$11:$C$22,A31,$J$11:$J$22))</f>
        <v/>
      </c>
      <c r="K31" s="13" t="n"/>
      <c r="L31" s="36">
        <f>IFERROR(J31/F31,"")</f>
        <v/>
      </c>
      <c r="M31" s="13" t="n"/>
      <c r="N31" s="37" t="n"/>
      <c r="O31" s="7" t="n"/>
      <c r="P31" s="7" t="n"/>
      <c r="Q31" s="7" t="n"/>
    </row>
    <row r="32" ht="18" customHeight="1">
      <c r="A32" s="6" t="inlineStr">
        <is>
          <t>할인·쿠폰</t>
        </is>
      </c>
      <c r="B32" s="7" t="n"/>
      <c r="C32" s="7" t="n"/>
      <c r="D32" s="34">
        <f>IF(COUNT($G$11:$G$22)=0,"",COUNTIF($C$11:$C$22,A32))</f>
        <v/>
      </c>
      <c r="E32" s="13" t="n"/>
      <c r="F32" s="35">
        <f>IF(COUNT($G$11:$G$22)=0,"",SUMIF($C$11:$C$22,A32,$G$11:$G$22))</f>
        <v/>
      </c>
      <c r="G32" s="13" t="n"/>
      <c r="H32" s="35">
        <f>IF(COUNT($G$11:$G$22)=0,"",SUMIF($C$11:$C$22,A32,$H$11:$H$22))</f>
        <v/>
      </c>
      <c r="I32" s="13" t="n"/>
      <c r="J32" s="35">
        <f>IF(COUNT($G$11:$G$22)=0,"",SUMIF($C$11:$C$22,A32,$J$11:$J$22))</f>
        <v/>
      </c>
      <c r="K32" s="13" t="n"/>
      <c r="L32" s="36">
        <f>IFERROR(J32/F32,"")</f>
        <v/>
      </c>
      <c r="M32" s="13" t="n"/>
      <c r="N32" s="37" t="n"/>
      <c r="O32" s="7" t="n"/>
      <c r="P32" s="7" t="n"/>
      <c r="Q32" s="7" t="n"/>
    </row>
    <row r="33" ht="18" customHeight="1">
      <c r="A33" s="6" t="inlineStr">
        <is>
          <t>문자·카톡 발송</t>
        </is>
      </c>
      <c r="B33" s="7" t="n"/>
      <c r="C33" s="7" t="n"/>
      <c r="D33" s="34">
        <f>IF(COUNT($G$11:$G$22)=0,"",COUNTIF($C$11:$C$22,A33))</f>
        <v/>
      </c>
      <c r="E33" s="13" t="n"/>
      <c r="F33" s="35">
        <f>IF(COUNT($G$11:$G$22)=0,"",SUMIF($C$11:$C$22,A33,$G$11:$G$22))</f>
        <v/>
      </c>
      <c r="G33" s="13" t="n"/>
      <c r="H33" s="35">
        <f>IF(COUNT($G$11:$G$22)=0,"",SUMIF($C$11:$C$22,A33,$H$11:$H$22))</f>
        <v/>
      </c>
      <c r="I33" s="13" t="n"/>
      <c r="J33" s="35">
        <f>IF(COUNT($G$11:$G$22)=0,"",SUMIF($C$11:$C$22,A33,$J$11:$J$22))</f>
        <v/>
      </c>
      <c r="K33" s="13" t="n"/>
      <c r="L33" s="36">
        <f>IFERROR(J33/F33,"")</f>
        <v/>
      </c>
      <c r="M33" s="13" t="n"/>
      <c r="N33" s="37" t="inlineStr">
        <is>
          <t>쿠폰 금액 그대로, 발송 시간 오전 11시</t>
        </is>
      </c>
      <c r="O33" s="7" t="n"/>
      <c r="P33" s="7" t="n"/>
      <c r="Q33" s="7" t="n"/>
    </row>
    <row r="35">
      <c r="A35" s="38" t="inlineStr">
        <is>
          <t>쓰는 법</t>
        </is>
      </c>
    </row>
    <row r="36">
      <c r="A36" s="10" t="inlineStr">
        <is>
          <t>1. 맨 위에 '평소 하루 매출'과 '목표 ROAS'를 먼저 적어요. 평소 매출 × 행사 일수로 '행사 덕에 늘어난 매출'을 추정해요.</t>
        </is>
      </c>
    </row>
    <row r="37">
      <c r="A37" s="10" t="inlineStr">
        <is>
          <t>2. 행사가 끝나면 비용(광고비+할인·사은품 원가)과 그 기간 매출, 클릭·문의 수, 구매 건수를 적어요.</t>
        </is>
      </c>
    </row>
    <row r="38">
      <c r="A38" s="10" t="inlineStr">
        <is>
          <t>3. 판정: ROAS가 목표 이상 = 다시 하기, 100% 넘음(늘어난 매출 &gt; 비용) = 조건 조정, 그 밖 = 중단 검토.</t>
        </is>
      </c>
    </row>
    <row r="39">
      <c r="A39" s="10" t="inlineStr">
        <is>
          <t>4. ② 채널별 표로 돈 대비 매출이 좋은 채널에 다음 예산을 몰아주세요.</t>
        </is>
      </c>
    </row>
  </sheetData>
  <mergeCells count="85">
    <mergeCell ref="F29:G29"/>
    <mergeCell ref="J28:K28"/>
    <mergeCell ref="L28:M28"/>
    <mergeCell ref="D31:E31"/>
    <mergeCell ref="A26:C26"/>
    <mergeCell ref="A36:Q36"/>
    <mergeCell ref="N27:Q27"/>
    <mergeCell ref="P6:Q6"/>
    <mergeCell ref="L29:M29"/>
    <mergeCell ref="L4:M4"/>
    <mergeCell ref="J31:K31"/>
    <mergeCell ref="L31:M31"/>
    <mergeCell ref="A5:Q5"/>
    <mergeCell ref="D33:E33"/>
    <mergeCell ref="A6:C6"/>
    <mergeCell ref="A38:Q38"/>
    <mergeCell ref="D26:E26"/>
    <mergeCell ref="N31:Q31"/>
    <mergeCell ref="C4:D4"/>
    <mergeCell ref="E4:F4"/>
    <mergeCell ref="F30:G30"/>
    <mergeCell ref="G7:H7"/>
    <mergeCell ref="A32:C32"/>
    <mergeCell ref="N26:Q26"/>
    <mergeCell ref="F33:G33"/>
    <mergeCell ref="A25:Q25"/>
    <mergeCell ref="J27:K27"/>
    <mergeCell ref="A29:C29"/>
    <mergeCell ref="L30:M30"/>
    <mergeCell ref="A31:C31"/>
    <mergeCell ref="A2:Q2"/>
    <mergeCell ref="F31:G31"/>
    <mergeCell ref="F28:G28"/>
    <mergeCell ref="H28:I28"/>
    <mergeCell ref="D29:E29"/>
    <mergeCell ref="A7:C7"/>
    <mergeCell ref="N29:Q29"/>
    <mergeCell ref="J29:K29"/>
    <mergeCell ref="L32:M32"/>
    <mergeCell ref="L6:O6"/>
    <mergeCell ref="H31:I31"/>
    <mergeCell ref="D7:F7"/>
    <mergeCell ref="D27:E27"/>
    <mergeCell ref="L33:M33"/>
    <mergeCell ref="L7:O7"/>
    <mergeCell ref="N32:Q32"/>
    <mergeCell ref="J26:K26"/>
    <mergeCell ref="L26:M26"/>
    <mergeCell ref="A28:C28"/>
    <mergeCell ref="D28:E28"/>
    <mergeCell ref="A30:C30"/>
    <mergeCell ref="N33:Q33"/>
    <mergeCell ref="A4:B4"/>
    <mergeCell ref="D30:E30"/>
    <mergeCell ref="D6:F6"/>
    <mergeCell ref="H30:I30"/>
    <mergeCell ref="I7:K7"/>
    <mergeCell ref="N28:Q28"/>
    <mergeCell ref="A9:Q9"/>
    <mergeCell ref="H29:I29"/>
    <mergeCell ref="A39:Q39"/>
    <mergeCell ref="A27:C27"/>
    <mergeCell ref="N30:Q30"/>
    <mergeCell ref="A1:Q1"/>
    <mergeCell ref="J30:K30"/>
    <mergeCell ref="A33:C33"/>
    <mergeCell ref="A23:F23"/>
    <mergeCell ref="N4:Q4"/>
    <mergeCell ref="D32:E32"/>
    <mergeCell ref="G6:H6"/>
    <mergeCell ref="F32:G32"/>
    <mergeCell ref="F26:G26"/>
    <mergeCell ref="A37:Q37"/>
    <mergeCell ref="P7:Q7"/>
    <mergeCell ref="H32:I32"/>
    <mergeCell ref="J32:K32"/>
    <mergeCell ref="F27:G27"/>
    <mergeCell ref="H27:I27"/>
    <mergeCell ref="I6:K6"/>
    <mergeCell ref="G4:H4"/>
    <mergeCell ref="I4:J4"/>
    <mergeCell ref="H33:I33"/>
    <mergeCell ref="J33:K33"/>
    <mergeCell ref="L27:M27"/>
    <mergeCell ref="H26:I26"/>
  </mergeCells>
  <conditionalFormatting sqref="P11:P22">
    <cfRule type="expression" priority="1" dxfId="0">
      <formula>$P11="다시 하기"</formula>
    </cfRule>
    <cfRule type="expression" priority="2" dxfId="1">
      <formula>$P11="조건 조정"</formula>
    </cfRule>
    <cfRule type="expression" priority="3" dxfId="2">
      <formula>$P11="중단 검토"</formula>
    </cfRule>
  </conditionalFormatting>
  <conditionalFormatting sqref="J11:J22">
    <cfRule type="expression" priority="4" dxfId="3">
      <formula>AND($J11&lt;&gt;"",$J11&lt;0)</formula>
    </cfRule>
  </conditionalFormatting>
  <conditionalFormatting sqref="D27:M33">
    <cfRule type="expression" priority="5" dxfId="4">
      <formula>$D27=0</formula>
    </cfRule>
  </conditionalFormatting>
  <dataValidations count="1">
    <dataValidation sqref="C11:C22" showDropDown="0" showInputMessage="0" showErrorMessage="0" allowBlank="1" type="list">
      <formula1>"인스타 광고,검색 광고,지역 앱 광고,전단·현수막,체험단·리뷰,할인·쿠폰,문자·카톡 발송"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