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 예산 계획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1F2A1F"/>
      <sz val="11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0" fillId="2" borderId="2" pivotButton="0" quotePrefix="0" xfId="0"/>
    <xf numFmtId="3" fontId="5" fillId="3" borderId="2" applyAlignment="1" pivotButton="0" quotePrefix="0" xfId="0">
      <alignment horizontal="center" vertical="center" wrapText="1"/>
    </xf>
    <xf numFmtId="9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9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3" fontId="3" fillId="3" borderId="2" applyAlignment="1" pivotButton="0" quotePrefix="0" xfId="0">
      <alignment horizontal="right" vertical="center"/>
    </xf>
    <xf numFmtId="9" fontId="3" fillId="3" borderId="2" applyAlignment="1" pivotButton="0" quotePrefix="0" xfId="0">
      <alignment horizontal="right" vertical="center"/>
    </xf>
    <xf numFmtId="0" fontId="3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3" fontId="7" fillId="3" borderId="2" applyAlignment="1" pivotButton="0" quotePrefix="0" xfId="0">
      <alignment horizontal="right" vertical="center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9A5B00"/>
      </font>
      <fill>
        <patternFill patternType="solid">
          <fgColor rgb="00FDEFD9"/>
          <bgColor rgb="00FDEFD9"/>
        </patternFill>
      </fill>
    </dxf>
    <dxf>
      <font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12" customWidth="1" min="3" max="3"/>
    <col width="12" customWidth="1" min="4" max="4"/>
    <col width="12" customWidth="1" min="5" max="5"/>
    <col width="9" customWidth="1" min="6" max="6"/>
    <col width="9" customWidth="1" min="7" max="7"/>
    <col width="10" customWidth="1" min="8" max="8"/>
    <col width="16" customWidth="1" min="9" max="9"/>
  </cols>
  <sheetData>
    <row r="1" ht="34" customHeight="1">
      <c r="A1" s="1" t="inlineStr">
        <is>
          <t>월 예 산 계 획 표</t>
        </is>
      </c>
    </row>
    <row r="2">
      <c r="A2" s="2" t="inlineStr">
        <is>
          <t>항목별 예산과 실제 쓴 돈을 적으면 차액·집행률·초과 여부와 남는 돈이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연월</t>
        </is>
      </c>
      <c r="B4" s="5" t="n"/>
      <c r="C4" s="4" t="inlineStr">
        <is>
          <t>예상 수입</t>
        </is>
      </c>
      <c r="D4" s="6" t="n"/>
      <c r="E4" s="7" t="n"/>
      <c r="F4" s="4" t="inlineStr">
        <is>
          <t>실제 수입</t>
        </is>
      </c>
      <c r="G4" s="8" t="n"/>
      <c r="H4" s="6" t="n"/>
      <c r="I4" s="7" t="n"/>
    </row>
    <row r="6" ht="28" customHeight="1">
      <c r="A6" s="4" t="inlineStr">
        <is>
          <t>총 예산</t>
        </is>
      </c>
      <c r="B6" s="8" t="n"/>
      <c r="C6" s="9">
        <f>IF(C34="","",C34)</f>
        <v/>
      </c>
      <c r="D6" s="4" t="inlineStr">
        <is>
          <t>실제 지출</t>
        </is>
      </c>
      <c r="E6" s="9">
        <f>IF(D34="","",D34)</f>
        <v/>
      </c>
      <c r="F6" s="4" t="inlineStr">
        <is>
          <t>예산 사용률</t>
        </is>
      </c>
      <c r="G6" s="8" t="n"/>
      <c r="H6" s="10">
        <f>IF(OR(C34="",D34="",C34=0),"",D34/C34)</f>
        <v/>
      </c>
      <c r="I6" s="11" t="n"/>
    </row>
    <row r="7" ht="28" customHeight="1">
      <c r="A7" s="4" t="inlineStr">
        <is>
          <t>예상 남는 돈</t>
        </is>
      </c>
      <c r="B7" s="8" t="n"/>
      <c r="C7" s="9">
        <f>IF(OR(D4="",C34=""),"",D4-C34)</f>
        <v/>
      </c>
      <c r="D7" s="4" t="inlineStr">
        <is>
          <t>실제 남은 돈</t>
        </is>
      </c>
      <c r="E7" s="9">
        <f>IF(OR(H4="",D34=""),"",H4-D34)</f>
        <v/>
      </c>
      <c r="F7" s="4" t="inlineStr">
        <is>
          <t>남은 예산</t>
        </is>
      </c>
      <c r="G7" s="8" t="n"/>
      <c r="H7" s="9">
        <f>IF(C34="","",SUM(C34)-SUM(D34))</f>
        <v/>
      </c>
      <c r="I7" s="11" t="n"/>
    </row>
    <row r="9" ht="24" customHeight="1">
      <c r="A9" s="12" t="inlineStr">
        <is>
          <t>구분</t>
        </is>
      </c>
      <c r="B9" s="12" t="inlineStr">
        <is>
          <t>항목</t>
        </is>
      </c>
      <c r="C9" s="12" t="inlineStr">
        <is>
          <t>예산</t>
        </is>
      </c>
      <c r="D9" s="12" t="inlineStr">
        <is>
          <t>실제</t>
        </is>
      </c>
      <c r="E9" s="12" t="inlineStr">
        <is>
          <t>남은 금액</t>
        </is>
      </c>
      <c r="F9" s="12" t="inlineStr">
        <is>
          <t>집행률</t>
        </is>
      </c>
      <c r="G9" s="12" t="inlineStr">
        <is>
          <t>상태</t>
        </is>
      </c>
      <c r="H9" s="12" t="inlineStr">
        <is>
          <t>결제 방식</t>
        </is>
      </c>
      <c r="I9" s="12" t="inlineStr">
        <is>
          <t>메모</t>
        </is>
      </c>
    </row>
    <row r="10" ht="19" customHeight="1">
      <c r="A10" s="4" t="inlineStr">
        <is>
          <t>고정비</t>
        </is>
      </c>
      <c r="B10" s="13" t="inlineStr">
        <is>
          <t>임차료</t>
        </is>
      </c>
      <c r="C10" s="14" t="n"/>
      <c r="D10" s="14" t="n"/>
      <c r="E10" s="15">
        <f>IF(AND(C10="",D10=""),"",C10-D10)</f>
        <v/>
      </c>
      <c r="F10" s="16">
        <f>IF(OR(C10="",D10="",C10=0),"",D10/C10)</f>
        <v/>
      </c>
      <c r="G10" s="17">
        <f>IF(OR(C10="",D10=""),"",IF(D10&gt;C10,"초과",IF(D10=C10,"정상",IF(D10&gt;=C10*0.9,"주의","여유"))))</f>
        <v/>
      </c>
      <c r="H10" s="5" t="n"/>
      <c r="I10" s="13" t="n"/>
    </row>
    <row r="11" ht="19" customHeight="1">
      <c r="A11" s="8" t="n"/>
      <c r="B11" s="13" t="inlineStr">
        <is>
          <t>관리비·공과금</t>
        </is>
      </c>
      <c r="C11" s="14" t="n"/>
      <c r="D11" s="14" t="n"/>
      <c r="E11" s="15">
        <f>IF(AND(C11="",D11=""),"",C11-D11)</f>
        <v/>
      </c>
      <c r="F11" s="16">
        <f>IF(OR(C11="",D11="",C11=0),"",D11/C11)</f>
        <v/>
      </c>
      <c r="G11" s="17">
        <f>IF(OR(C11="",D11=""),"",IF(D11&gt;C11,"초과",IF(D11=C11,"정상",IF(D11&gt;=C11*0.9,"주의","여유"))))</f>
        <v/>
      </c>
      <c r="H11" s="5" t="n"/>
      <c r="I11" s="13" t="n"/>
    </row>
    <row r="12" ht="19" customHeight="1">
      <c r="A12" s="8" t="n"/>
      <c r="B12" s="13" t="inlineStr">
        <is>
          <t>인건비</t>
        </is>
      </c>
      <c r="C12" s="14" t="n"/>
      <c r="D12" s="14" t="n"/>
      <c r="E12" s="15">
        <f>IF(AND(C12="",D12=""),"",C12-D12)</f>
        <v/>
      </c>
      <c r="F12" s="16">
        <f>IF(OR(C12="",D12="",C12=0),"",D12/C12)</f>
        <v/>
      </c>
      <c r="G12" s="17">
        <f>IF(OR(C12="",D12=""),"",IF(D12&gt;C12,"초과",IF(D12=C12,"정상",IF(D12&gt;=C12*0.9,"주의","여유"))))</f>
        <v/>
      </c>
      <c r="H12" s="5" t="n"/>
      <c r="I12" s="13" t="n"/>
    </row>
    <row r="13" ht="19" customHeight="1">
      <c r="A13" s="8" t="n"/>
      <c r="B13" s="13" t="inlineStr">
        <is>
          <t>통신비</t>
        </is>
      </c>
      <c r="C13" s="14" t="n"/>
      <c r="D13" s="14" t="n"/>
      <c r="E13" s="15">
        <f>IF(AND(C13="",D13=""),"",C13-D13)</f>
        <v/>
      </c>
      <c r="F13" s="16">
        <f>IF(OR(C13="",D13="",C13=0),"",D13/C13)</f>
        <v/>
      </c>
      <c r="G13" s="17">
        <f>IF(OR(C13="",D13=""),"",IF(D13&gt;C13,"초과",IF(D13=C13,"정상",IF(D13&gt;=C13*0.9,"주의","여유"))))</f>
        <v/>
      </c>
      <c r="H13" s="5" t="n"/>
      <c r="I13" s="13" t="n"/>
    </row>
    <row r="14" ht="19" customHeight="1">
      <c r="A14" s="8" t="n"/>
      <c r="B14" s="13" t="inlineStr">
        <is>
          <t>보험료</t>
        </is>
      </c>
      <c r="C14" s="14" t="n"/>
      <c r="D14" s="14" t="n"/>
      <c r="E14" s="15">
        <f>IF(AND(C14="",D14=""),"",C14-D14)</f>
        <v/>
      </c>
      <c r="F14" s="16">
        <f>IF(OR(C14="",D14="",C14=0),"",D14/C14)</f>
        <v/>
      </c>
      <c r="G14" s="17">
        <f>IF(OR(C14="",D14=""),"",IF(D14&gt;C14,"초과",IF(D14=C14,"정상",IF(D14&gt;=C14*0.9,"주의","여유"))))</f>
        <v/>
      </c>
      <c r="H14" s="5" t="n"/>
      <c r="I14" s="13" t="n"/>
    </row>
    <row r="15" ht="19" customHeight="1">
      <c r="A15" s="8" t="n"/>
      <c r="B15" s="13" t="inlineStr">
        <is>
          <t>대출 이자</t>
        </is>
      </c>
      <c r="C15" s="14" t="n"/>
      <c r="D15" s="14" t="n"/>
      <c r="E15" s="15">
        <f>IF(AND(C15="",D15=""),"",C15-D15)</f>
        <v/>
      </c>
      <c r="F15" s="16">
        <f>IF(OR(C15="",D15="",C15=0),"",D15/C15)</f>
        <v/>
      </c>
      <c r="G15" s="17">
        <f>IF(OR(C15="",D15=""),"",IF(D15&gt;C15,"초과",IF(D15=C15,"정상",IF(D15&gt;=C15*0.9,"주의","여유"))))</f>
        <v/>
      </c>
      <c r="H15" s="5" t="n"/>
      <c r="I15" s="13" t="n"/>
    </row>
    <row r="16" ht="19" customHeight="1">
      <c r="A16" s="8" t="n"/>
      <c r="B16" s="13" t="inlineStr">
        <is>
          <t>구독·프로그램</t>
        </is>
      </c>
      <c r="C16" s="14" t="n"/>
      <c r="D16" s="14" t="n"/>
      <c r="E16" s="15">
        <f>IF(AND(C16="",D16=""),"",C16-D16)</f>
        <v/>
      </c>
      <c r="F16" s="16">
        <f>IF(OR(C16="",D16="",C16=0),"",D16/C16)</f>
        <v/>
      </c>
      <c r="G16" s="17">
        <f>IF(OR(C16="",D16=""),"",IF(D16&gt;C16,"초과",IF(D16=C16,"정상",IF(D16&gt;=C16*0.9,"주의","여유"))))</f>
        <v/>
      </c>
      <c r="H16" s="5" t="n"/>
      <c r="I16" s="13" t="n"/>
    </row>
    <row r="17" ht="19" customHeight="1">
      <c r="A17" s="8" t="n"/>
      <c r="B17" s="13" t="n"/>
      <c r="C17" s="14" t="n"/>
      <c r="D17" s="14" t="n"/>
      <c r="E17" s="15">
        <f>IF(AND(C17="",D17=""),"",C17-D17)</f>
        <v/>
      </c>
      <c r="F17" s="16">
        <f>IF(OR(C17="",D17="",C17=0),"",D17/C17)</f>
        <v/>
      </c>
      <c r="G17" s="17">
        <f>IF(OR(C17="",D17=""),"",IF(D17&gt;C17,"초과",IF(D17=C17,"정상",IF(D17&gt;=C17*0.9,"주의","여유"))))</f>
        <v/>
      </c>
      <c r="H17" s="5" t="n"/>
      <c r="I17" s="13" t="n"/>
    </row>
    <row r="18" ht="21" customHeight="1">
      <c r="A18" s="4" t="inlineStr">
        <is>
          <t>고정비 소계</t>
        </is>
      </c>
      <c r="B18" s="8" t="n"/>
      <c r="C18" s="18">
        <f>IF(COUNT(C10:C17)=0,"",SUM(C10:C17))</f>
        <v/>
      </c>
      <c r="D18" s="18">
        <f>IF(COUNT(D10:D17)=0,"",SUM(D10:D17))</f>
        <v/>
      </c>
      <c r="E18" s="18">
        <f>IF(AND(C18="",D18=""),"",SUM(C18)-SUM(D18))</f>
        <v/>
      </c>
      <c r="F18" s="19">
        <f>IF(OR(C18="",D18="",C18=0),"",D18/C18)</f>
        <v/>
      </c>
      <c r="G18" s="20">
        <f>IF(OR(C18="",D18=""),"",IF(D18&gt;C18,"초과",IF(D18=C18,"정상",IF(D18&gt;=C18*0.9,"주의","여유"))))</f>
        <v/>
      </c>
      <c r="H18" s="21" t="n"/>
      <c r="I18" s="21" t="n"/>
    </row>
    <row r="19" ht="19" customHeight="1">
      <c r="A19" s="4" t="inlineStr">
        <is>
          <t>변동비</t>
        </is>
      </c>
      <c r="B19" s="13" t="inlineStr">
        <is>
          <t>재료·상품 매입</t>
        </is>
      </c>
      <c r="C19" s="14" t="n"/>
      <c r="D19" s="14" t="n"/>
      <c r="E19" s="15">
        <f>IF(AND(C19="",D19=""),"",C19-D19)</f>
        <v/>
      </c>
      <c r="F19" s="16">
        <f>IF(OR(C19="",D19="",C19=0),"",D19/C19)</f>
        <v/>
      </c>
      <c r="G19" s="17">
        <f>IF(OR(C19="",D19=""),"",IF(D19&gt;C19,"초과",IF(D19=C19,"정상",IF(D19&gt;=C19*0.9,"주의","여유"))))</f>
        <v/>
      </c>
      <c r="H19" s="5" t="n"/>
      <c r="I19" s="13" t="n"/>
    </row>
    <row r="20" ht="19" customHeight="1">
      <c r="A20" s="8" t="n"/>
      <c r="B20" s="13" t="inlineStr">
        <is>
          <t>포장·배송비</t>
        </is>
      </c>
      <c r="C20" s="14" t="n"/>
      <c r="D20" s="14" t="n"/>
      <c r="E20" s="15">
        <f>IF(AND(C20="",D20=""),"",C20-D20)</f>
        <v/>
      </c>
      <c r="F20" s="16">
        <f>IF(OR(C20="",D20="",C20=0),"",D20/C20)</f>
        <v/>
      </c>
      <c r="G20" s="17">
        <f>IF(OR(C20="",D20=""),"",IF(D20&gt;C20,"초과",IF(D20=C20,"정상",IF(D20&gt;=C20*0.9,"주의","여유"))))</f>
        <v/>
      </c>
      <c r="H20" s="5" t="n"/>
      <c r="I20" s="13" t="n"/>
    </row>
    <row r="21" ht="19" customHeight="1">
      <c r="A21" s="8" t="n"/>
      <c r="B21" s="13" t="inlineStr">
        <is>
          <t>광고·홍보비</t>
        </is>
      </c>
      <c r="C21" s="14" t="n"/>
      <c r="D21" s="14" t="n"/>
      <c r="E21" s="15">
        <f>IF(AND(C21="",D21=""),"",C21-D21)</f>
        <v/>
      </c>
      <c r="F21" s="16">
        <f>IF(OR(C21="",D21="",C21=0),"",D21/C21)</f>
        <v/>
      </c>
      <c r="G21" s="17">
        <f>IF(OR(C21="",D21=""),"",IF(D21&gt;C21,"초과",IF(D21=C21,"정상",IF(D21&gt;=C21*0.9,"주의","여유"))))</f>
        <v/>
      </c>
      <c r="H21" s="5" t="n"/>
      <c r="I21" s="13" t="n"/>
    </row>
    <row r="22" ht="19" customHeight="1">
      <c r="A22" s="8" t="n"/>
      <c r="B22" s="13" t="inlineStr">
        <is>
          <t>카드·앱 수수료</t>
        </is>
      </c>
      <c r="C22" s="14" t="n"/>
      <c r="D22" s="14" t="n"/>
      <c r="E22" s="15">
        <f>IF(AND(C22="",D22=""),"",C22-D22)</f>
        <v/>
      </c>
      <c r="F22" s="16">
        <f>IF(OR(C22="",D22="",C22=0),"",D22/C22)</f>
        <v/>
      </c>
      <c r="G22" s="17">
        <f>IF(OR(C22="",D22=""),"",IF(D22&gt;C22,"초과",IF(D22=C22,"정상",IF(D22&gt;=C22*0.9,"주의","여유"))))</f>
        <v/>
      </c>
      <c r="H22" s="5" t="n"/>
      <c r="I22" s="13" t="n"/>
    </row>
    <row r="23" ht="19" customHeight="1">
      <c r="A23" s="8" t="n"/>
      <c r="B23" s="13" t="inlineStr">
        <is>
          <t>소모품비</t>
        </is>
      </c>
      <c r="C23" s="14" t="n"/>
      <c r="D23" s="14" t="n"/>
      <c r="E23" s="15">
        <f>IF(AND(C23="",D23=""),"",C23-D23)</f>
        <v/>
      </c>
      <c r="F23" s="16">
        <f>IF(OR(C23="",D23="",C23=0),"",D23/C23)</f>
        <v/>
      </c>
      <c r="G23" s="17">
        <f>IF(OR(C23="",D23=""),"",IF(D23&gt;C23,"초과",IF(D23=C23,"정상",IF(D23&gt;=C23*0.9,"주의","여유"))))</f>
        <v/>
      </c>
      <c r="H23" s="5" t="n"/>
      <c r="I23" s="13" t="n"/>
    </row>
    <row r="24" ht="19" customHeight="1">
      <c r="A24" s="8" t="n"/>
      <c r="B24" s="13" t="inlineStr">
        <is>
          <t>교통·차량비</t>
        </is>
      </c>
      <c r="C24" s="14" t="n"/>
      <c r="D24" s="14" t="n"/>
      <c r="E24" s="15">
        <f>IF(AND(C24="",D24=""),"",C24-D24)</f>
        <v/>
      </c>
      <c r="F24" s="16">
        <f>IF(OR(C24="",D24="",C24=0),"",D24/C24)</f>
        <v/>
      </c>
      <c r="G24" s="17">
        <f>IF(OR(C24="",D24=""),"",IF(D24&gt;C24,"초과",IF(D24=C24,"정상",IF(D24&gt;=C24*0.9,"주의","여유"))))</f>
        <v/>
      </c>
      <c r="H24" s="5" t="n"/>
      <c r="I24" s="13" t="n"/>
    </row>
    <row r="25" ht="19" customHeight="1">
      <c r="A25" s="8" t="n"/>
      <c r="B25" s="13" t="inlineStr">
        <is>
          <t>교육·도서</t>
        </is>
      </c>
      <c r="C25" s="14" t="n"/>
      <c r="D25" s="14" t="n"/>
      <c r="E25" s="15">
        <f>IF(AND(C25="",D25=""),"",C25-D25)</f>
        <v/>
      </c>
      <c r="F25" s="16">
        <f>IF(OR(C25="",D25="",C25=0),"",D25/C25)</f>
        <v/>
      </c>
      <c r="G25" s="17">
        <f>IF(OR(C25="",D25=""),"",IF(D25&gt;C25,"초과",IF(D25=C25,"정상",IF(D25&gt;=C25*0.9,"주의","여유"))))</f>
        <v/>
      </c>
      <c r="H25" s="5" t="n"/>
      <c r="I25" s="13" t="n"/>
    </row>
    <row r="26" ht="19" customHeight="1">
      <c r="A26" s="8" t="n"/>
      <c r="B26" s="13" t="n"/>
      <c r="C26" s="14" t="n"/>
      <c r="D26" s="14" t="n"/>
      <c r="E26" s="15">
        <f>IF(AND(C26="",D26=""),"",C26-D26)</f>
        <v/>
      </c>
      <c r="F26" s="16">
        <f>IF(OR(C26="",D26="",C26=0),"",D26/C26)</f>
        <v/>
      </c>
      <c r="G26" s="17">
        <f>IF(OR(C26="",D26=""),"",IF(D26&gt;C26,"초과",IF(D26=C26,"정상",IF(D26&gt;=C26*0.9,"주의","여유"))))</f>
        <v/>
      </c>
      <c r="H26" s="5" t="n"/>
      <c r="I26" s="13" t="n"/>
    </row>
    <row r="27" ht="19" customHeight="1">
      <c r="A27" s="8" t="n"/>
      <c r="B27" s="13" t="n"/>
      <c r="C27" s="14" t="n"/>
      <c r="D27" s="14" t="n"/>
      <c r="E27" s="15">
        <f>IF(AND(C27="",D27=""),"",C27-D27)</f>
        <v/>
      </c>
      <c r="F27" s="16">
        <f>IF(OR(C27="",D27="",C27=0),"",D27/C27)</f>
        <v/>
      </c>
      <c r="G27" s="17">
        <f>IF(OR(C27="",D27=""),"",IF(D27&gt;C27,"초과",IF(D27=C27,"정상",IF(D27&gt;=C27*0.9,"주의","여유"))))</f>
        <v/>
      </c>
      <c r="H27" s="5" t="n"/>
      <c r="I27" s="13" t="n"/>
    </row>
    <row r="28" ht="21" customHeight="1">
      <c r="A28" s="4" t="inlineStr">
        <is>
          <t>변동비 소계</t>
        </is>
      </c>
      <c r="B28" s="8" t="n"/>
      <c r="C28" s="18">
        <f>IF(COUNT(C19:C27)=0,"",SUM(C19:C27))</f>
        <v/>
      </c>
      <c r="D28" s="18">
        <f>IF(COUNT(D19:D27)=0,"",SUM(D19:D27))</f>
        <v/>
      </c>
      <c r="E28" s="18">
        <f>IF(AND(C28="",D28=""),"",SUM(C28)-SUM(D28))</f>
        <v/>
      </c>
      <c r="F28" s="19">
        <f>IF(OR(C28="",D28="",C28=0),"",D28/C28)</f>
        <v/>
      </c>
      <c r="G28" s="20">
        <f>IF(OR(C28="",D28=""),"",IF(D28&gt;C28,"초과",IF(D28=C28,"정상",IF(D28&gt;=C28*0.9,"주의","여유"))))</f>
        <v/>
      </c>
      <c r="H28" s="21" t="n"/>
      <c r="I28" s="21" t="n"/>
    </row>
    <row r="29" ht="19" customHeight="1">
      <c r="A29" s="4" t="inlineStr">
        <is>
          <t>저축·기타</t>
        </is>
      </c>
      <c r="B29" s="13" t="inlineStr">
        <is>
          <t>비상금 적립</t>
        </is>
      </c>
      <c r="C29" s="14" t="n"/>
      <c r="D29" s="14" t="n"/>
      <c r="E29" s="15">
        <f>IF(AND(C29="",D29=""),"",C29-D29)</f>
        <v/>
      </c>
      <c r="F29" s="16">
        <f>IF(OR(C29="",D29="",C29=0),"",D29/C29)</f>
        <v/>
      </c>
      <c r="G29" s="17">
        <f>IF(OR(C29="",D29=""),"",IF(D29&gt;C29,"초과",IF(D29=C29,"정상",IF(D29&gt;=C29*0.9,"주의","여유"))))</f>
        <v/>
      </c>
      <c r="H29" s="5" t="n"/>
      <c r="I29" s="13" t="n"/>
    </row>
    <row r="30" ht="19" customHeight="1">
      <c r="A30" s="8" t="n"/>
      <c r="B30" s="13" t="inlineStr">
        <is>
          <t>세금 준비금</t>
        </is>
      </c>
      <c r="C30" s="14" t="n"/>
      <c r="D30" s="14" t="n"/>
      <c r="E30" s="15">
        <f>IF(AND(C30="",D30=""),"",C30-D30)</f>
        <v/>
      </c>
      <c r="F30" s="16">
        <f>IF(OR(C30="",D30="",C30=0),"",D30/C30)</f>
        <v/>
      </c>
      <c r="G30" s="17">
        <f>IF(OR(C30="",D30=""),"",IF(D30&gt;C30,"초과",IF(D30=C30,"정상",IF(D30&gt;=C30*0.9,"주의","여유"))))</f>
        <v/>
      </c>
      <c r="H30" s="5" t="n"/>
      <c r="I30" s="13" t="n"/>
    </row>
    <row r="31" ht="19" customHeight="1">
      <c r="A31" s="8" t="n"/>
      <c r="B31" s="13" t="inlineStr">
        <is>
          <t>대표자 급여</t>
        </is>
      </c>
      <c r="C31" s="14" t="n"/>
      <c r="D31" s="14" t="n"/>
      <c r="E31" s="15">
        <f>IF(AND(C31="",D31=""),"",C31-D31)</f>
        <v/>
      </c>
      <c r="F31" s="16">
        <f>IF(OR(C31="",D31="",C31=0),"",D31/C31)</f>
        <v/>
      </c>
      <c r="G31" s="17">
        <f>IF(OR(C31="",D31=""),"",IF(D31&gt;C31,"초과",IF(D31=C31,"정상",IF(D31&gt;=C31*0.9,"주의","여유"))))</f>
        <v/>
      </c>
      <c r="H31" s="5" t="n"/>
      <c r="I31" s="13" t="n"/>
    </row>
    <row r="32" ht="19" customHeight="1">
      <c r="A32" s="8" t="n"/>
      <c r="B32" s="13" t="n"/>
      <c r="C32" s="14" t="n"/>
      <c r="D32" s="14" t="n"/>
      <c r="E32" s="15">
        <f>IF(AND(C32="",D32=""),"",C32-D32)</f>
        <v/>
      </c>
      <c r="F32" s="16">
        <f>IF(OR(C32="",D32="",C32=0),"",D32/C32)</f>
        <v/>
      </c>
      <c r="G32" s="17">
        <f>IF(OR(C32="",D32=""),"",IF(D32&gt;C32,"초과",IF(D32=C32,"정상",IF(D32&gt;=C32*0.9,"주의","여유"))))</f>
        <v/>
      </c>
      <c r="H32" s="5" t="n"/>
      <c r="I32" s="13" t="n"/>
    </row>
    <row r="33" ht="21" customHeight="1">
      <c r="A33" s="4" t="inlineStr">
        <is>
          <t>저축·기타 소계</t>
        </is>
      </c>
      <c r="B33" s="8" t="n"/>
      <c r="C33" s="18">
        <f>IF(COUNT(C29:C32)=0,"",SUM(C29:C32))</f>
        <v/>
      </c>
      <c r="D33" s="18">
        <f>IF(COUNT(D29:D32)=0,"",SUM(D29:D32))</f>
        <v/>
      </c>
      <c r="E33" s="18">
        <f>IF(AND(C33="",D33=""),"",SUM(C33)-SUM(D33))</f>
        <v/>
      </c>
      <c r="F33" s="19">
        <f>IF(OR(C33="",D33="",C33=0),"",D33/C33)</f>
        <v/>
      </c>
      <c r="G33" s="20">
        <f>IF(OR(C33="",D33=""),"",IF(D33&gt;C33,"초과",IF(D33=C33,"정상",IF(D33&gt;=C33*0.9,"주의","여유"))))</f>
        <v/>
      </c>
      <c r="H33" s="21" t="n"/>
      <c r="I33" s="21" t="n"/>
    </row>
    <row r="34" ht="24" customHeight="1">
      <c r="A34" s="22" t="inlineStr">
        <is>
          <t>총   계</t>
        </is>
      </c>
      <c r="B34" s="8" t="n"/>
      <c r="C34" s="23">
        <f>IF(COUNT(C18,C28,C33)=0,"",SUM(C18,C28,C33))</f>
        <v/>
      </c>
      <c r="D34" s="23">
        <f>IF(COUNT(D18,D28,D33)=0,"",SUM(D18,D28,D33))</f>
        <v/>
      </c>
      <c r="E34" s="23">
        <f>IF(AND(C34="",D34=""),"",SUM(C34)-SUM(D34))</f>
        <v/>
      </c>
      <c r="F34" s="19">
        <f>IF(OR(C34="",D34="",C34=0),"",D34/C34)</f>
        <v/>
      </c>
      <c r="G34" s="20">
        <f>IF(OR(C34="",D34=""),"",IF(D34&gt;C34,"초과",IF(D34=C34,"정상",IF(D34&gt;=C34*0.9,"주의","여유"))))</f>
        <v/>
      </c>
      <c r="H34" s="21" t="n"/>
      <c r="I34" s="21" t="n"/>
    </row>
    <row r="36">
      <c r="A36" s="24" t="inlineStr">
        <is>
          <t>쓰는 법</t>
        </is>
      </c>
    </row>
    <row r="37">
      <c r="A37" s="25" t="inlineStr">
        <is>
          <t>1. 달 초에 항목별 예산을 적어요. 자주 쓰는 항목은 미리 들어 있고, 빈 줄에 우리 가게 항목을 더해요.</t>
        </is>
      </c>
    </row>
    <row r="38">
      <c r="A38" s="25" t="inlineStr">
        <is>
          <t>2. 달 중간·말에 실제 쓴 돈을 적으면 차액·집행률·상태가 자동으로 나와요.</t>
        </is>
      </c>
    </row>
    <row r="39">
      <c r="A39" s="25" t="inlineStr">
        <is>
          <t>3. 90% 이상 쓰면 '주의'(주황), 예산을 넘으면 '초과'(빨강)로 표시돼요. 빨간 항목부터 줄여 보세요.</t>
        </is>
      </c>
    </row>
    <row r="40">
      <c r="A40" s="25" t="inlineStr">
        <is>
          <t>4. 맨 위에서 예상 수입 대비 남는 돈과 실제 남은 돈을 한눈에 봐요.</t>
        </is>
      </c>
    </row>
  </sheetData>
  <mergeCells count="22">
    <mergeCell ref="F4:G4"/>
    <mergeCell ref="A37:I37"/>
    <mergeCell ref="F6:G6"/>
    <mergeCell ref="H4:I4"/>
    <mergeCell ref="A6:B6"/>
    <mergeCell ref="F7:G7"/>
    <mergeCell ref="A2:I2"/>
    <mergeCell ref="H6:I6"/>
    <mergeCell ref="A7:B7"/>
    <mergeCell ref="A18:B18"/>
    <mergeCell ref="A19:A27"/>
    <mergeCell ref="A38:I38"/>
    <mergeCell ref="H7:I7"/>
    <mergeCell ref="A33:B33"/>
    <mergeCell ref="A40:I40"/>
    <mergeCell ref="D4:E4"/>
    <mergeCell ref="A29:A32"/>
    <mergeCell ref="A39:I39"/>
    <mergeCell ref="A28:B28"/>
    <mergeCell ref="A1:I1"/>
    <mergeCell ref="A10:A17"/>
    <mergeCell ref="A34:B34"/>
  </mergeCells>
  <conditionalFormatting sqref="G10:G34">
    <cfRule type="expression" priority="1" dxfId="0">
      <formula>G10="초과"</formula>
    </cfRule>
    <cfRule type="expression" priority="2" dxfId="1">
      <formula>G10="주의"</formula>
    </cfRule>
  </conditionalFormatting>
  <conditionalFormatting sqref="E10:E34">
    <cfRule type="expression" priority="3" dxfId="2">
      <formula>AND(E10&lt;&gt;"",E10&lt;0)</formula>
    </cfRule>
  </conditionalFormatting>
  <conditionalFormatting sqref="C7 E7 H7">
    <cfRule type="expression" priority="4" dxfId="2">
      <formula>AND(C7&lt;&gt;"",C7&lt;0)</formula>
    </cfRule>
  </conditionalFormatting>
  <dataValidations count="21">
    <dataValidation sqref="H10" showDropDown="0" showInputMessage="0" showErrorMessage="0" allowBlank="1" type="list">
      <formula1>"자동이체,카드,계좌이체,현금"</formula1>
    </dataValidation>
    <dataValidation sqref="H11" showDropDown="0" showInputMessage="0" showErrorMessage="0" allowBlank="1" type="list">
      <formula1>"자동이체,카드,계좌이체,현금"</formula1>
    </dataValidation>
    <dataValidation sqref="H12" showDropDown="0" showInputMessage="0" showErrorMessage="0" allowBlank="1" type="list">
      <formula1>"자동이체,카드,계좌이체,현금"</formula1>
    </dataValidation>
    <dataValidation sqref="H13" showDropDown="0" showInputMessage="0" showErrorMessage="0" allowBlank="1" type="list">
      <formula1>"자동이체,카드,계좌이체,현금"</formula1>
    </dataValidation>
    <dataValidation sqref="H14" showDropDown="0" showInputMessage="0" showErrorMessage="0" allowBlank="1" type="list">
      <formula1>"자동이체,카드,계좌이체,현금"</formula1>
    </dataValidation>
    <dataValidation sqref="H15" showDropDown="0" showInputMessage="0" showErrorMessage="0" allowBlank="1" type="list">
      <formula1>"자동이체,카드,계좌이체,현금"</formula1>
    </dataValidation>
    <dataValidation sqref="H16" showDropDown="0" showInputMessage="0" showErrorMessage="0" allowBlank="1" type="list">
      <formula1>"자동이체,카드,계좌이체,현금"</formula1>
    </dataValidation>
    <dataValidation sqref="H17" showDropDown="0" showInputMessage="0" showErrorMessage="0" allowBlank="1" type="list">
      <formula1>"자동이체,카드,계좌이체,현금"</formula1>
    </dataValidation>
    <dataValidation sqref="H19" showDropDown="0" showInputMessage="0" showErrorMessage="0" allowBlank="1" type="list">
      <formula1>"자동이체,카드,계좌이체,현금"</formula1>
    </dataValidation>
    <dataValidation sqref="H20" showDropDown="0" showInputMessage="0" showErrorMessage="0" allowBlank="1" type="list">
      <formula1>"자동이체,카드,계좌이체,현금"</formula1>
    </dataValidation>
    <dataValidation sqref="H21" showDropDown="0" showInputMessage="0" showErrorMessage="0" allowBlank="1" type="list">
      <formula1>"자동이체,카드,계좌이체,현금"</formula1>
    </dataValidation>
    <dataValidation sqref="H22" showDropDown="0" showInputMessage="0" showErrorMessage="0" allowBlank="1" type="list">
      <formula1>"자동이체,카드,계좌이체,현금"</formula1>
    </dataValidation>
    <dataValidation sqref="H23" showDropDown="0" showInputMessage="0" showErrorMessage="0" allowBlank="1" type="list">
      <formula1>"자동이체,카드,계좌이체,현금"</formula1>
    </dataValidation>
    <dataValidation sqref="H24" showDropDown="0" showInputMessage="0" showErrorMessage="0" allowBlank="1" type="list">
      <formula1>"자동이체,카드,계좌이체,현금"</formula1>
    </dataValidation>
    <dataValidation sqref="H25" showDropDown="0" showInputMessage="0" showErrorMessage="0" allowBlank="1" type="list">
      <formula1>"자동이체,카드,계좌이체,현금"</formula1>
    </dataValidation>
    <dataValidation sqref="H26" showDropDown="0" showInputMessage="0" showErrorMessage="0" allowBlank="1" type="list">
      <formula1>"자동이체,카드,계좌이체,현금"</formula1>
    </dataValidation>
    <dataValidation sqref="H27" showDropDown="0" showInputMessage="0" showErrorMessage="0" allowBlank="1" type="list">
      <formula1>"자동이체,카드,계좌이체,현금"</formula1>
    </dataValidation>
    <dataValidation sqref="H29" showDropDown="0" showInputMessage="0" showErrorMessage="0" allowBlank="1" type="list">
      <formula1>"자동이체,카드,계좌이체,현금"</formula1>
    </dataValidation>
    <dataValidation sqref="H30" showDropDown="0" showInputMessage="0" showErrorMessage="0" allowBlank="1" type="list">
      <formula1>"자동이체,카드,계좌이체,현금"</formula1>
    </dataValidation>
    <dataValidation sqref="H31" showDropDown="0" showInputMessage="0" showErrorMessage="0" allowBlank="1" type="list">
      <formula1>"자동이체,카드,계좌이체,현금"</formula1>
    </dataValidation>
    <dataValidation sqref="H32" showDropDown="0" showInputMessage="0" showErrorMessage="0" allowBlank="1" type="list">
      <formula1>"자동이체,카드,계좌이체,현금"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12" customWidth="1" min="3" max="3"/>
    <col width="12" customWidth="1" min="4" max="4"/>
    <col width="12" customWidth="1" min="5" max="5"/>
    <col width="9" customWidth="1" min="6" max="6"/>
    <col width="9" customWidth="1" min="7" max="7"/>
    <col width="10" customWidth="1" min="8" max="8"/>
    <col width="16" customWidth="1" min="9" max="9"/>
  </cols>
  <sheetData>
    <row r="1" ht="34" customHeight="1">
      <c r="A1" s="1" t="inlineStr">
        <is>
          <t>월 예 산 계 획 표</t>
        </is>
      </c>
    </row>
    <row r="2">
      <c r="A2" s="2" t="inlineStr">
        <is>
          <t>항목별 예산과 실제 쓴 돈을 적으면 차액·집행률·초과 여부와 남는 돈이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2" customHeight="1">
      <c r="A4" s="4" t="inlineStr">
        <is>
          <t>연월</t>
        </is>
      </c>
      <c r="B4" s="5" t="inlineStr">
        <is>
          <t>2026년 10월</t>
        </is>
      </c>
      <c r="C4" s="4" t="inlineStr">
        <is>
          <t>예상 수입</t>
        </is>
      </c>
      <c r="D4" s="6" t="n">
        <v>4500000</v>
      </c>
      <c r="E4" s="7" t="n"/>
      <c r="F4" s="4" t="inlineStr">
        <is>
          <t>실제 수입</t>
        </is>
      </c>
      <c r="G4" s="8" t="n"/>
      <c r="H4" s="6" t="n">
        <v>4820000</v>
      </c>
      <c r="I4" s="7" t="n"/>
    </row>
    <row r="6" ht="28" customHeight="1">
      <c r="A6" s="4" t="inlineStr">
        <is>
          <t>총 예산</t>
        </is>
      </c>
      <c r="B6" s="8" t="n"/>
      <c r="C6" s="9">
        <f>IF(C34="","",C34)</f>
        <v/>
      </c>
      <c r="D6" s="4" t="inlineStr">
        <is>
          <t>실제 지출</t>
        </is>
      </c>
      <c r="E6" s="9">
        <f>IF(D34="","",D34)</f>
        <v/>
      </c>
      <c r="F6" s="4" t="inlineStr">
        <is>
          <t>예산 사용률</t>
        </is>
      </c>
      <c r="G6" s="8" t="n"/>
      <c r="H6" s="10">
        <f>IF(OR(C34="",D34="",C34=0),"",D34/C34)</f>
        <v/>
      </c>
      <c r="I6" s="11" t="n"/>
    </row>
    <row r="7" ht="28" customHeight="1">
      <c r="A7" s="4" t="inlineStr">
        <is>
          <t>예상 남는 돈</t>
        </is>
      </c>
      <c r="B7" s="8" t="n"/>
      <c r="C7" s="9">
        <f>IF(OR(D4="",C34=""),"",D4-C34)</f>
        <v/>
      </c>
      <c r="D7" s="4" t="inlineStr">
        <is>
          <t>실제 남은 돈</t>
        </is>
      </c>
      <c r="E7" s="9">
        <f>IF(OR(H4="",D34=""),"",H4-D34)</f>
        <v/>
      </c>
      <c r="F7" s="4" t="inlineStr">
        <is>
          <t>남은 예산</t>
        </is>
      </c>
      <c r="G7" s="8" t="n"/>
      <c r="H7" s="9">
        <f>IF(C34="","",SUM(C34)-SUM(D34))</f>
        <v/>
      </c>
      <c r="I7" s="11" t="n"/>
    </row>
    <row r="9" ht="24" customHeight="1">
      <c r="A9" s="12" t="inlineStr">
        <is>
          <t>구분</t>
        </is>
      </c>
      <c r="B9" s="12" t="inlineStr">
        <is>
          <t>항목</t>
        </is>
      </c>
      <c r="C9" s="12" t="inlineStr">
        <is>
          <t>예산</t>
        </is>
      </c>
      <c r="D9" s="12" t="inlineStr">
        <is>
          <t>실제</t>
        </is>
      </c>
      <c r="E9" s="12" t="inlineStr">
        <is>
          <t>남은 금액</t>
        </is>
      </c>
      <c r="F9" s="12" t="inlineStr">
        <is>
          <t>집행률</t>
        </is>
      </c>
      <c r="G9" s="12" t="inlineStr">
        <is>
          <t>상태</t>
        </is>
      </c>
      <c r="H9" s="12" t="inlineStr">
        <is>
          <t>결제 방식</t>
        </is>
      </c>
      <c r="I9" s="12" t="inlineStr">
        <is>
          <t>메모</t>
        </is>
      </c>
    </row>
    <row r="10" ht="19" customHeight="1">
      <c r="A10" s="4" t="inlineStr">
        <is>
          <t>고정비</t>
        </is>
      </c>
      <c r="B10" s="13" t="inlineStr">
        <is>
          <t>임차료</t>
        </is>
      </c>
      <c r="C10" s="14" t="n">
        <v>550000</v>
      </c>
      <c r="D10" s="14" t="n">
        <v>550000</v>
      </c>
      <c r="E10" s="15">
        <f>IF(AND(C10="",D10=""),"",C10-D10)</f>
        <v/>
      </c>
      <c r="F10" s="16">
        <f>IF(OR(C10="",D10="",C10=0),"",D10/C10)</f>
        <v/>
      </c>
      <c r="G10" s="17">
        <f>IF(OR(C10="",D10=""),"",IF(D10&gt;C10,"초과",IF(D10=C10,"정상",IF(D10&gt;=C10*0.9,"주의","여유"))))</f>
        <v/>
      </c>
      <c r="H10" s="5" t="inlineStr">
        <is>
          <t>자동이체</t>
        </is>
      </c>
      <c r="I10" s="13" t="n"/>
    </row>
    <row r="11" ht="19" customHeight="1">
      <c r="A11" s="8" t="n"/>
      <c r="B11" s="13" t="inlineStr">
        <is>
          <t>관리비·공과금</t>
        </is>
      </c>
      <c r="C11" s="14" t="n">
        <v>80000</v>
      </c>
      <c r="D11" s="14" t="n">
        <v>92000</v>
      </c>
      <c r="E11" s="15">
        <f>IF(AND(C11="",D11=""),"",C11-D11)</f>
        <v/>
      </c>
      <c r="F11" s="16">
        <f>IF(OR(C11="",D11="",C11=0),"",D11/C11)</f>
        <v/>
      </c>
      <c r="G11" s="17">
        <f>IF(OR(C11="",D11=""),"",IF(D11&gt;C11,"초과",IF(D11=C11,"정상",IF(D11&gt;=C11*0.9,"주의","여유"))))</f>
        <v/>
      </c>
      <c r="H11" s="5" t="inlineStr">
        <is>
          <t>자동이체</t>
        </is>
      </c>
      <c r="I11" s="13" t="inlineStr">
        <is>
          <t>전기요금 상승</t>
        </is>
      </c>
    </row>
    <row r="12" ht="19" customHeight="1">
      <c r="A12" s="8" t="n"/>
      <c r="B12" s="13" t="inlineStr">
        <is>
          <t>인건비</t>
        </is>
      </c>
      <c r="C12" s="14" t="n"/>
      <c r="D12" s="14" t="n"/>
      <c r="E12" s="15">
        <f>IF(AND(C12="",D12=""),"",C12-D12)</f>
        <v/>
      </c>
      <c r="F12" s="16">
        <f>IF(OR(C12="",D12="",C12=0),"",D12/C12)</f>
        <v/>
      </c>
      <c r="G12" s="17">
        <f>IF(OR(C12="",D12=""),"",IF(D12&gt;C12,"초과",IF(D12=C12,"정상",IF(D12&gt;=C12*0.9,"주의","여유"))))</f>
        <v/>
      </c>
      <c r="H12" s="5" t="n"/>
      <c r="I12" s="13" t="n"/>
    </row>
    <row r="13" ht="19" customHeight="1">
      <c r="A13" s="8" t="n"/>
      <c r="B13" s="13" t="inlineStr">
        <is>
          <t>통신비</t>
        </is>
      </c>
      <c r="C13" s="14" t="n">
        <v>66000</v>
      </c>
      <c r="D13" s="14" t="n">
        <v>66000</v>
      </c>
      <c r="E13" s="15">
        <f>IF(AND(C13="",D13=""),"",C13-D13)</f>
        <v/>
      </c>
      <c r="F13" s="16">
        <f>IF(OR(C13="",D13="",C13=0),"",D13/C13)</f>
        <v/>
      </c>
      <c r="G13" s="17">
        <f>IF(OR(C13="",D13=""),"",IF(D13&gt;C13,"초과",IF(D13=C13,"정상",IF(D13&gt;=C13*0.9,"주의","여유"))))</f>
        <v/>
      </c>
      <c r="H13" s="5" t="inlineStr">
        <is>
          <t>자동이체</t>
        </is>
      </c>
      <c r="I13" s="13" t="n"/>
    </row>
    <row r="14" ht="19" customHeight="1">
      <c r="A14" s="8" t="n"/>
      <c r="B14" s="13" t="inlineStr">
        <is>
          <t>보험료</t>
        </is>
      </c>
      <c r="C14" s="14" t="n">
        <v>120000</v>
      </c>
      <c r="D14" s="14" t="n">
        <v>120000</v>
      </c>
      <c r="E14" s="15">
        <f>IF(AND(C14="",D14=""),"",C14-D14)</f>
        <v/>
      </c>
      <c r="F14" s="16">
        <f>IF(OR(C14="",D14="",C14=0),"",D14/C14)</f>
        <v/>
      </c>
      <c r="G14" s="17">
        <f>IF(OR(C14="",D14=""),"",IF(D14&gt;C14,"초과",IF(D14=C14,"정상",IF(D14&gt;=C14*0.9,"주의","여유"))))</f>
        <v/>
      </c>
      <c r="H14" s="5" t="inlineStr">
        <is>
          <t>자동이체</t>
        </is>
      </c>
      <c r="I14" s="13" t="n"/>
    </row>
    <row r="15" ht="19" customHeight="1">
      <c r="A15" s="8" t="n"/>
      <c r="B15" s="13" t="inlineStr">
        <is>
          <t>대출 이자</t>
        </is>
      </c>
      <c r="C15" s="14" t="n"/>
      <c r="D15" s="14" t="n"/>
      <c r="E15" s="15">
        <f>IF(AND(C15="",D15=""),"",C15-D15)</f>
        <v/>
      </c>
      <c r="F15" s="16">
        <f>IF(OR(C15="",D15="",C15=0),"",D15/C15)</f>
        <v/>
      </c>
      <c r="G15" s="17">
        <f>IF(OR(C15="",D15=""),"",IF(D15&gt;C15,"초과",IF(D15=C15,"정상",IF(D15&gt;=C15*0.9,"주의","여유"))))</f>
        <v/>
      </c>
      <c r="H15" s="5" t="n"/>
      <c r="I15" s="13" t="n"/>
    </row>
    <row r="16" ht="19" customHeight="1">
      <c r="A16" s="8" t="n"/>
      <c r="B16" s="13" t="inlineStr">
        <is>
          <t>구독·프로그램</t>
        </is>
      </c>
      <c r="C16" s="14" t="n">
        <v>99000</v>
      </c>
      <c r="D16" s="14" t="n">
        <v>112000</v>
      </c>
      <c r="E16" s="15">
        <f>IF(AND(C16="",D16=""),"",C16-D16)</f>
        <v/>
      </c>
      <c r="F16" s="16">
        <f>IF(OR(C16="",D16="",C16=0),"",D16/C16)</f>
        <v/>
      </c>
      <c r="G16" s="17">
        <f>IF(OR(C16="",D16=""),"",IF(D16&gt;C16,"초과",IF(D16=C16,"정상",IF(D16&gt;=C16*0.9,"주의","여유"))))</f>
        <v/>
      </c>
      <c r="H16" s="5" t="inlineStr">
        <is>
          <t>카드</t>
        </is>
      </c>
      <c r="I16" s="13" t="inlineStr">
        <is>
          <t>툴 요금 인상</t>
        </is>
      </c>
    </row>
    <row r="17" ht="19" customHeight="1">
      <c r="A17" s="8" t="n"/>
      <c r="B17" s="13" t="n"/>
      <c r="C17" s="14" t="n"/>
      <c r="D17" s="14" t="n"/>
      <c r="E17" s="15">
        <f>IF(AND(C17="",D17=""),"",C17-D17)</f>
        <v/>
      </c>
      <c r="F17" s="16">
        <f>IF(OR(C17="",D17="",C17=0),"",D17/C17)</f>
        <v/>
      </c>
      <c r="G17" s="17">
        <f>IF(OR(C17="",D17=""),"",IF(D17&gt;C17,"초과",IF(D17=C17,"정상",IF(D17&gt;=C17*0.9,"주의","여유"))))</f>
        <v/>
      </c>
      <c r="H17" s="5" t="n"/>
      <c r="I17" s="13" t="n"/>
    </row>
    <row r="18" ht="21" customHeight="1">
      <c r="A18" s="4" t="inlineStr">
        <is>
          <t>고정비 소계</t>
        </is>
      </c>
      <c r="B18" s="8" t="n"/>
      <c r="C18" s="18">
        <f>IF(COUNT(C10:C17)=0,"",SUM(C10:C17))</f>
        <v/>
      </c>
      <c r="D18" s="18">
        <f>IF(COUNT(D10:D17)=0,"",SUM(D10:D17))</f>
        <v/>
      </c>
      <c r="E18" s="18">
        <f>IF(AND(C18="",D18=""),"",SUM(C18)-SUM(D18))</f>
        <v/>
      </c>
      <c r="F18" s="19">
        <f>IF(OR(C18="",D18="",C18=0),"",D18/C18)</f>
        <v/>
      </c>
      <c r="G18" s="20">
        <f>IF(OR(C18="",D18=""),"",IF(D18&gt;C18,"초과",IF(D18=C18,"정상",IF(D18&gt;=C18*0.9,"주의","여유"))))</f>
        <v/>
      </c>
      <c r="H18" s="21" t="n"/>
      <c r="I18" s="21" t="n"/>
    </row>
    <row r="19" ht="19" customHeight="1">
      <c r="A19" s="4" t="inlineStr">
        <is>
          <t>변동비</t>
        </is>
      </c>
      <c r="B19" s="13" t="inlineStr">
        <is>
          <t>재료·상품 매입</t>
        </is>
      </c>
      <c r="C19" s="14" t="n">
        <v>300000</v>
      </c>
      <c r="D19" s="14" t="n">
        <v>245000</v>
      </c>
      <c r="E19" s="15">
        <f>IF(AND(C19="",D19=""),"",C19-D19)</f>
        <v/>
      </c>
      <c r="F19" s="16">
        <f>IF(OR(C19="",D19="",C19=0),"",D19/C19)</f>
        <v/>
      </c>
      <c r="G19" s="17">
        <f>IF(OR(C19="",D19=""),"",IF(D19&gt;C19,"초과",IF(D19=C19,"정상",IF(D19&gt;=C19*0.9,"주의","여유"))))</f>
        <v/>
      </c>
      <c r="H19" s="5" t="inlineStr">
        <is>
          <t>카드</t>
        </is>
      </c>
      <c r="I19" s="13" t="inlineStr">
        <is>
          <t>출력·제작 재료</t>
        </is>
      </c>
    </row>
    <row r="20" ht="19" customHeight="1">
      <c r="A20" s="8" t="n"/>
      <c r="B20" s="13" t="inlineStr">
        <is>
          <t>포장·배송비</t>
        </is>
      </c>
      <c r="C20" s="14" t="n">
        <v>50000</v>
      </c>
      <c r="D20" s="14" t="n">
        <v>38000</v>
      </c>
      <c r="E20" s="15">
        <f>IF(AND(C20="",D20=""),"",C20-D20)</f>
        <v/>
      </c>
      <c r="F20" s="16">
        <f>IF(OR(C20="",D20="",C20=0),"",D20/C20)</f>
        <v/>
      </c>
      <c r="G20" s="17">
        <f>IF(OR(C20="",D20=""),"",IF(D20&gt;C20,"초과",IF(D20=C20,"정상",IF(D20&gt;=C20*0.9,"주의","여유"))))</f>
        <v/>
      </c>
      <c r="H20" s="5" t="inlineStr">
        <is>
          <t>카드</t>
        </is>
      </c>
      <c r="I20" s="13" t="n"/>
    </row>
    <row r="21" ht="19" customHeight="1">
      <c r="A21" s="8" t="n"/>
      <c r="B21" s="13" t="inlineStr">
        <is>
          <t>광고·홍보비</t>
        </is>
      </c>
      <c r="C21" s="14" t="n">
        <v>200000</v>
      </c>
      <c r="D21" s="14" t="n">
        <v>230000</v>
      </c>
      <c r="E21" s="15">
        <f>IF(AND(C21="",D21=""),"",C21-D21)</f>
        <v/>
      </c>
      <c r="F21" s="16">
        <f>IF(OR(C21="",D21="",C21=0),"",D21/C21)</f>
        <v/>
      </c>
      <c r="G21" s="17">
        <f>IF(OR(C21="",D21=""),"",IF(D21&gt;C21,"초과",IF(D21=C21,"정상",IF(D21&gt;=C21*0.9,"주의","여유"))))</f>
        <v/>
      </c>
      <c r="H21" s="5" t="inlineStr">
        <is>
          <t>카드</t>
        </is>
      </c>
      <c r="I21" s="13" t="inlineStr">
        <is>
          <t>SNS 광고 추가</t>
        </is>
      </c>
    </row>
    <row r="22" ht="19" customHeight="1">
      <c r="A22" s="8" t="n"/>
      <c r="B22" s="13" t="inlineStr">
        <is>
          <t>카드·앱 수수료</t>
        </is>
      </c>
      <c r="C22" s="14" t="n">
        <v>100000</v>
      </c>
      <c r="D22" s="14" t="n">
        <v>86000</v>
      </c>
      <c r="E22" s="15">
        <f>IF(AND(C22="",D22=""),"",C22-D22)</f>
        <v/>
      </c>
      <c r="F22" s="16">
        <f>IF(OR(C22="",D22="",C22=0),"",D22/C22)</f>
        <v/>
      </c>
      <c r="G22" s="17">
        <f>IF(OR(C22="",D22=""),"",IF(D22&gt;C22,"초과",IF(D22=C22,"정상",IF(D22&gt;=C22*0.9,"주의","여유"))))</f>
        <v/>
      </c>
      <c r="H22" s="5" t="inlineStr">
        <is>
          <t>자동이체</t>
        </is>
      </c>
      <c r="I22" s="13" t="n"/>
    </row>
    <row r="23" ht="19" customHeight="1">
      <c r="A23" s="8" t="n"/>
      <c r="B23" s="13" t="inlineStr">
        <is>
          <t>소모품비</t>
        </is>
      </c>
      <c r="C23" s="14" t="n">
        <v>60000</v>
      </c>
      <c r="D23" s="14" t="n">
        <v>41000</v>
      </c>
      <c r="E23" s="15">
        <f>IF(AND(C23="",D23=""),"",C23-D23)</f>
        <v/>
      </c>
      <c r="F23" s="16">
        <f>IF(OR(C23="",D23="",C23=0),"",D23/C23)</f>
        <v/>
      </c>
      <c r="G23" s="17">
        <f>IF(OR(C23="",D23=""),"",IF(D23&gt;C23,"초과",IF(D23=C23,"정상",IF(D23&gt;=C23*0.9,"주의","여유"))))</f>
        <v/>
      </c>
      <c r="H23" s="5" t="inlineStr">
        <is>
          <t>카드</t>
        </is>
      </c>
      <c r="I23" s="13" t="n"/>
    </row>
    <row r="24" ht="19" customHeight="1">
      <c r="A24" s="8" t="n"/>
      <c r="B24" s="13" t="inlineStr">
        <is>
          <t>교통·차량비</t>
        </is>
      </c>
      <c r="C24" s="14" t="n">
        <v>120000</v>
      </c>
      <c r="D24" s="14" t="n">
        <v>97000</v>
      </c>
      <c r="E24" s="15">
        <f>IF(AND(C24="",D24=""),"",C24-D24)</f>
        <v/>
      </c>
      <c r="F24" s="16">
        <f>IF(OR(C24="",D24="",C24=0),"",D24/C24)</f>
        <v/>
      </c>
      <c r="G24" s="17">
        <f>IF(OR(C24="",D24=""),"",IF(D24&gt;C24,"초과",IF(D24=C24,"정상",IF(D24&gt;=C24*0.9,"주의","여유"))))</f>
        <v/>
      </c>
      <c r="H24" s="5" t="inlineStr">
        <is>
          <t>카드</t>
        </is>
      </c>
      <c r="I24" s="13" t="n"/>
    </row>
    <row r="25" ht="19" customHeight="1">
      <c r="A25" s="8" t="n"/>
      <c r="B25" s="13" t="inlineStr">
        <is>
          <t>교육·도서</t>
        </is>
      </c>
      <c r="C25" s="14" t="n">
        <v>80000</v>
      </c>
      <c r="D25" s="14" t="n">
        <v>45000</v>
      </c>
      <c r="E25" s="15">
        <f>IF(AND(C25="",D25=""),"",C25-D25)</f>
        <v/>
      </c>
      <c r="F25" s="16">
        <f>IF(OR(C25="",D25="",C25=0),"",D25/C25)</f>
        <v/>
      </c>
      <c r="G25" s="17">
        <f>IF(OR(C25="",D25=""),"",IF(D25&gt;C25,"초과",IF(D25=C25,"정상",IF(D25&gt;=C25*0.9,"주의","여유"))))</f>
        <v/>
      </c>
      <c r="H25" s="5" t="inlineStr">
        <is>
          <t>카드</t>
        </is>
      </c>
      <c r="I25" s="13" t="n"/>
    </row>
    <row r="26" ht="19" customHeight="1">
      <c r="A26" s="8" t="n"/>
      <c r="B26" s="13" t="n"/>
      <c r="C26" s="14" t="n"/>
      <c r="D26" s="14" t="n"/>
      <c r="E26" s="15">
        <f>IF(AND(C26="",D26=""),"",C26-D26)</f>
        <v/>
      </c>
      <c r="F26" s="16">
        <f>IF(OR(C26="",D26="",C26=0),"",D26/C26)</f>
        <v/>
      </c>
      <c r="G26" s="17">
        <f>IF(OR(C26="",D26=""),"",IF(D26&gt;C26,"초과",IF(D26=C26,"정상",IF(D26&gt;=C26*0.9,"주의","여유"))))</f>
        <v/>
      </c>
      <c r="H26" s="5" t="n"/>
      <c r="I26" s="13" t="n"/>
    </row>
    <row r="27" ht="19" customHeight="1">
      <c r="A27" s="8" t="n"/>
      <c r="B27" s="13" t="n"/>
      <c r="C27" s="14" t="n"/>
      <c r="D27" s="14" t="n"/>
      <c r="E27" s="15">
        <f>IF(AND(C27="",D27=""),"",C27-D27)</f>
        <v/>
      </c>
      <c r="F27" s="16">
        <f>IF(OR(C27="",D27="",C27=0),"",D27/C27)</f>
        <v/>
      </c>
      <c r="G27" s="17">
        <f>IF(OR(C27="",D27=""),"",IF(D27&gt;C27,"초과",IF(D27=C27,"정상",IF(D27&gt;=C27*0.9,"주의","여유"))))</f>
        <v/>
      </c>
      <c r="H27" s="5" t="n"/>
      <c r="I27" s="13" t="n"/>
    </row>
    <row r="28" ht="21" customHeight="1">
      <c r="A28" s="4" t="inlineStr">
        <is>
          <t>변동비 소계</t>
        </is>
      </c>
      <c r="B28" s="8" t="n"/>
      <c r="C28" s="18">
        <f>IF(COUNT(C19:C27)=0,"",SUM(C19:C27))</f>
        <v/>
      </c>
      <c r="D28" s="18">
        <f>IF(COUNT(D19:D27)=0,"",SUM(D19:D27))</f>
        <v/>
      </c>
      <c r="E28" s="18">
        <f>IF(AND(C28="",D28=""),"",SUM(C28)-SUM(D28))</f>
        <v/>
      </c>
      <c r="F28" s="19">
        <f>IF(OR(C28="",D28="",C28=0),"",D28/C28)</f>
        <v/>
      </c>
      <c r="G28" s="20">
        <f>IF(OR(C28="",D28=""),"",IF(D28&gt;C28,"초과",IF(D28=C28,"정상",IF(D28&gt;=C28*0.9,"주의","여유"))))</f>
        <v/>
      </c>
      <c r="H28" s="21" t="n"/>
      <c r="I28" s="21" t="n"/>
    </row>
    <row r="29" ht="19" customHeight="1">
      <c r="A29" s="4" t="inlineStr">
        <is>
          <t>저축·기타</t>
        </is>
      </c>
      <c r="B29" s="13" t="inlineStr">
        <is>
          <t>비상금 적립</t>
        </is>
      </c>
      <c r="C29" s="14" t="n">
        <v>300000</v>
      </c>
      <c r="D29" s="14" t="n">
        <v>300000</v>
      </c>
      <c r="E29" s="15">
        <f>IF(AND(C29="",D29=""),"",C29-D29)</f>
        <v/>
      </c>
      <c r="F29" s="16">
        <f>IF(OR(C29="",D29="",C29=0),"",D29/C29)</f>
        <v/>
      </c>
      <c r="G29" s="17">
        <f>IF(OR(C29="",D29=""),"",IF(D29&gt;C29,"초과",IF(D29=C29,"정상",IF(D29&gt;=C29*0.9,"주의","여유"))))</f>
        <v/>
      </c>
      <c r="H29" s="5" t="inlineStr">
        <is>
          <t>자동이체</t>
        </is>
      </c>
      <c r="I29" s="13" t="n"/>
    </row>
    <row r="30" ht="19" customHeight="1">
      <c r="A30" s="8" t="n"/>
      <c r="B30" s="13" t="inlineStr">
        <is>
          <t>세금 준비금</t>
        </is>
      </c>
      <c r="C30" s="14" t="n">
        <v>450000</v>
      </c>
      <c r="D30" s="14" t="n">
        <v>450000</v>
      </c>
      <c r="E30" s="15">
        <f>IF(AND(C30="",D30=""),"",C30-D30)</f>
        <v/>
      </c>
      <c r="F30" s="16">
        <f>IF(OR(C30="",D30="",C30=0),"",D30/C30)</f>
        <v/>
      </c>
      <c r="G30" s="17">
        <f>IF(OR(C30="",D30=""),"",IF(D30&gt;C30,"초과",IF(D30=C30,"정상",IF(D30&gt;=C30*0.9,"주의","여유"))))</f>
        <v/>
      </c>
      <c r="H30" s="5" t="inlineStr">
        <is>
          <t>자동이체</t>
        </is>
      </c>
      <c r="I30" s="13" t="inlineStr">
        <is>
          <t>세금 대비</t>
        </is>
      </c>
    </row>
    <row r="31" ht="19" customHeight="1">
      <c r="A31" s="8" t="n"/>
      <c r="B31" s="13" t="inlineStr">
        <is>
          <t>대표자 급여</t>
        </is>
      </c>
      <c r="C31" s="14" t="n">
        <v>1500000</v>
      </c>
      <c r="D31" s="14" t="n">
        <v>1500000</v>
      </c>
      <c r="E31" s="15">
        <f>IF(AND(C31="",D31=""),"",C31-D31)</f>
        <v/>
      </c>
      <c r="F31" s="16">
        <f>IF(OR(C31="",D31="",C31=0),"",D31/C31)</f>
        <v/>
      </c>
      <c r="G31" s="17">
        <f>IF(OR(C31="",D31=""),"",IF(D31&gt;C31,"초과",IF(D31=C31,"정상",IF(D31&gt;=C31*0.9,"주의","여유"))))</f>
        <v/>
      </c>
      <c r="H31" s="5" t="inlineStr">
        <is>
          <t>계좌이체</t>
        </is>
      </c>
      <c r="I31" s="13" t="n"/>
    </row>
    <row r="32" ht="19" customHeight="1">
      <c r="A32" s="8" t="n"/>
      <c r="B32" s="13" t="n"/>
      <c r="C32" s="14" t="n"/>
      <c r="D32" s="14" t="n"/>
      <c r="E32" s="15">
        <f>IF(AND(C32="",D32=""),"",C32-D32)</f>
        <v/>
      </c>
      <c r="F32" s="16">
        <f>IF(OR(C32="",D32="",C32=0),"",D32/C32)</f>
        <v/>
      </c>
      <c r="G32" s="17">
        <f>IF(OR(C32="",D32=""),"",IF(D32&gt;C32,"초과",IF(D32=C32,"정상",IF(D32&gt;=C32*0.9,"주의","여유"))))</f>
        <v/>
      </c>
      <c r="H32" s="5" t="n"/>
      <c r="I32" s="13" t="n"/>
    </row>
    <row r="33" ht="21" customHeight="1">
      <c r="A33" s="4" t="inlineStr">
        <is>
          <t>저축·기타 소계</t>
        </is>
      </c>
      <c r="B33" s="8" t="n"/>
      <c r="C33" s="18">
        <f>IF(COUNT(C29:C32)=0,"",SUM(C29:C32))</f>
        <v/>
      </c>
      <c r="D33" s="18">
        <f>IF(COUNT(D29:D32)=0,"",SUM(D29:D32))</f>
        <v/>
      </c>
      <c r="E33" s="18">
        <f>IF(AND(C33="",D33=""),"",SUM(C33)-SUM(D33))</f>
        <v/>
      </c>
      <c r="F33" s="19">
        <f>IF(OR(C33="",D33="",C33=0),"",D33/C33)</f>
        <v/>
      </c>
      <c r="G33" s="20">
        <f>IF(OR(C33="",D33=""),"",IF(D33&gt;C33,"초과",IF(D33=C33,"정상",IF(D33&gt;=C33*0.9,"주의","여유"))))</f>
        <v/>
      </c>
      <c r="H33" s="21" t="n"/>
      <c r="I33" s="21" t="n"/>
    </row>
    <row r="34" ht="24" customHeight="1">
      <c r="A34" s="22" t="inlineStr">
        <is>
          <t>총   계</t>
        </is>
      </c>
      <c r="B34" s="8" t="n"/>
      <c r="C34" s="23">
        <f>IF(COUNT(C18,C28,C33)=0,"",SUM(C18,C28,C33))</f>
        <v/>
      </c>
      <c r="D34" s="23">
        <f>IF(COUNT(D18,D28,D33)=0,"",SUM(D18,D28,D33))</f>
        <v/>
      </c>
      <c r="E34" s="23">
        <f>IF(AND(C34="",D34=""),"",SUM(C34)-SUM(D34))</f>
        <v/>
      </c>
      <c r="F34" s="19">
        <f>IF(OR(C34="",D34="",C34=0),"",D34/C34)</f>
        <v/>
      </c>
      <c r="G34" s="20">
        <f>IF(OR(C34="",D34=""),"",IF(D34&gt;C34,"초과",IF(D34=C34,"정상",IF(D34&gt;=C34*0.9,"주의","여유"))))</f>
        <v/>
      </c>
      <c r="H34" s="21" t="n"/>
      <c r="I34" s="21" t="n"/>
    </row>
    <row r="36">
      <c r="A36" s="24" t="inlineStr">
        <is>
          <t>쓰는 법</t>
        </is>
      </c>
    </row>
    <row r="37">
      <c r="A37" s="25" t="inlineStr">
        <is>
          <t>1. 달 초에 항목별 예산을 적어요. 자주 쓰는 항목은 미리 들어 있고, 빈 줄에 우리 가게 항목을 더해요.</t>
        </is>
      </c>
    </row>
    <row r="38">
      <c r="A38" s="25" t="inlineStr">
        <is>
          <t>2. 달 중간·말에 실제 쓴 돈을 적으면 차액·집행률·상태가 자동으로 나와요.</t>
        </is>
      </c>
    </row>
    <row r="39">
      <c r="A39" s="25" t="inlineStr">
        <is>
          <t>3. 90% 이상 쓰면 '주의'(주황), 예산을 넘으면 '초과'(빨강)로 표시돼요. 빨간 항목부터 줄여 보세요.</t>
        </is>
      </c>
    </row>
    <row r="40">
      <c r="A40" s="25" t="inlineStr">
        <is>
          <t>4. 맨 위에서 예상 수입 대비 남는 돈과 실제 남은 돈을 한눈에 봐요.</t>
        </is>
      </c>
    </row>
  </sheetData>
  <mergeCells count="22">
    <mergeCell ref="F4:G4"/>
    <mergeCell ref="A37:I37"/>
    <mergeCell ref="F6:G6"/>
    <mergeCell ref="H4:I4"/>
    <mergeCell ref="A6:B6"/>
    <mergeCell ref="F7:G7"/>
    <mergeCell ref="A2:I2"/>
    <mergeCell ref="H6:I6"/>
    <mergeCell ref="A7:B7"/>
    <mergeCell ref="A18:B18"/>
    <mergeCell ref="A19:A27"/>
    <mergeCell ref="A38:I38"/>
    <mergeCell ref="H7:I7"/>
    <mergeCell ref="A33:B33"/>
    <mergeCell ref="A40:I40"/>
    <mergeCell ref="D4:E4"/>
    <mergeCell ref="A29:A32"/>
    <mergeCell ref="A39:I39"/>
    <mergeCell ref="A28:B28"/>
    <mergeCell ref="A1:I1"/>
    <mergeCell ref="A10:A17"/>
    <mergeCell ref="A34:B34"/>
  </mergeCells>
  <conditionalFormatting sqref="G10:G34">
    <cfRule type="expression" priority="1" dxfId="0">
      <formula>G10="초과"</formula>
    </cfRule>
    <cfRule type="expression" priority="2" dxfId="1">
      <formula>G10="주의"</formula>
    </cfRule>
  </conditionalFormatting>
  <conditionalFormatting sqref="E10:E34">
    <cfRule type="expression" priority="3" dxfId="2">
      <formula>AND(E10&lt;&gt;"",E10&lt;0)</formula>
    </cfRule>
  </conditionalFormatting>
  <conditionalFormatting sqref="C7 E7 H7">
    <cfRule type="expression" priority="4" dxfId="2">
      <formula>AND(C7&lt;&gt;"",C7&lt;0)</formula>
    </cfRule>
  </conditionalFormatting>
  <dataValidations count="21">
    <dataValidation sqref="H10" showDropDown="0" showInputMessage="0" showErrorMessage="0" allowBlank="1" type="list">
      <formula1>"자동이체,카드,계좌이체,현금"</formula1>
    </dataValidation>
    <dataValidation sqref="H11" showDropDown="0" showInputMessage="0" showErrorMessage="0" allowBlank="1" type="list">
      <formula1>"자동이체,카드,계좌이체,현금"</formula1>
    </dataValidation>
    <dataValidation sqref="H12" showDropDown="0" showInputMessage="0" showErrorMessage="0" allowBlank="1" type="list">
      <formula1>"자동이체,카드,계좌이체,현금"</formula1>
    </dataValidation>
    <dataValidation sqref="H13" showDropDown="0" showInputMessage="0" showErrorMessage="0" allowBlank="1" type="list">
      <formula1>"자동이체,카드,계좌이체,현금"</formula1>
    </dataValidation>
    <dataValidation sqref="H14" showDropDown="0" showInputMessage="0" showErrorMessage="0" allowBlank="1" type="list">
      <formula1>"자동이체,카드,계좌이체,현금"</formula1>
    </dataValidation>
    <dataValidation sqref="H15" showDropDown="0" showInputMessage="0" showErrorMessage="0" allowBlank="1" type="list">
      <formula1>"자동이체,카드,계좌이체,현금"</formula1>
    </dataValidation>
    <dataValidation sqref="H16" showDropDown="0" showInputMessage="0" showErrorMessage="0" allowBlank="1" type="list">
      <formula1>"자동이체,카드,계좌이체,현금"</formula1>
    </dataValidation>
    <dataValidation sqref="H17" showDropDown="0" showInputMessage="0" showErrorMessage="0" allowBlank="1" type="list">
      <formula1>"자동이체,카드,계좌이체,현금"</formula1>
    </dataValidation>
    <dataValidation sqref="H19" showDropDown="0" showInputMessage="0" showErrorMessage="0" allowBlank="1" type="list">
      <formula1>"자동이체,카드,계좌이체,현금"</formula1>
    </dataValidation>
    <dataValidation sqref="H20" showDropDown="0" showInputMessage="0" showErrorMessage="0" allowBlank="1" type="list">
      <formula1>"자동이체,카드,계좌이체,현금"</formula1>
    </dataValidation>
    <dataValidation sqref="H21" showDropDown="0" showInputMessage="0" showErrorMessage="0" allowBlank="1" type="list">
      <formula1>"자동이체,카드,계좌이체,현금"</formula1>
    </dataValidation>
    <dataValidation sqref="H22" showDropDown="0" showInputMessage="0" showErrorMessage="0" allowBlank="1" type="list">
      <formula1>"자동이체,카드,계좌이체,현금"</formula1>
    </dataValidation>
    <dataValidation sqref="H23" showDropDown="0" showInputMessage="0" showErrorMessage="0" allowBlank="1" type="list">
      <formula1>"자동이체,카드,계좌이체,현금"</formula1>
    </dataValidation>
    <dataValidation sqref="H24" showDropDown="0" showInputMessage="0" showErrorMessage="0" allowBlank="1" type="list">
      <formula1>"자동이체,카드,계좌이체,현금"</formula1>
    </dataValidation>
    <dataValidation sqref="H25" showDropDown="0" showInputMessage="0" showErrorMessage="0" allowBlank="1" type="list">
      <formula1>"자동이체,카드,계좌이체,현금"</formula1>
    </dataValidation>
    <dataValidation sqref="H26" showDropDown="0" showInputMessage="0" showErrorMessage="0" allowBlank="1" type="list">
      <formula1>"자동이체,카드,계좌이체,현금"</formula1>
    </dataValidation>
    <dataValidation sqref="H27" showDropDown="0" showInputMessage="0" showErrorMessage="0" allowBlank="1" type="list">
      <formula1>"자동이체,카드,계좌이체,현금"</formula1>
    </dataValidation>
    <dataValidation sqref="H29" showDropDown="0" showInputMessage="0" showErrorMessage="0" allowBlank="1" type="list">
      <formula1>"자동이체,카드,계좌이체,현금"</formula1>
    </dataValidation>
    <dataValidation sqref="H30" showDropDown="0" showInputMessage="0" showErrorMessage="0" allowBlank="1" type="list">
      <formula1>"자동이체,카드,계좌이체,현금"</formula1>
    </dataValidation>
    <dataValidation sqref="H31" showDropDown="0" showInputMessage="0" showErrorMessage="0" allowBlank="1" type="list">
      <formula1>"자동이체,카드,계좌이체,현금"</formula1>
    </dataValidation>
    <dataValidation sqref="H32" showDropDown="0" showInputMessage="0" showErrorMessage="0" allowBlank="1" type="list">
      <formula1>"자동이체,카드,계좌이체,현금"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